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A7F2CB46-ED5B-407B-AE97-2867F64FCD37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1-Дачный1" sheetId="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58" l="1"/>
  <c r="D47" i="58"/>
  <c r="D87" i="58" l="1"/>
  <c r="D107" i="58"/>
  <c r="D29" i="58"/>
  <c r="D20" i="58"/>
  <c r="D28" i="58" l="1"/>
  <c r="D108" i="58"/>
  <c r="A116" i="58"/>
  <c r="A117" i="58" s="1"/>
  <c r="A118" i="58" s="1"/>
  <c r="A101" i="58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D105" i="58" l="1"/>
  <c r="D106" i="58" s="1"/>
  <c r="D15" i="58" l="1"/>
  <c r="D26" i="58" l="1"/>
</calcChain>
</file>

<file path=xl/sharedStrings.xml><?xml version="1.0" encoding="utf-8"?>
<sst xmlns="http://schemas.openxmlformats.org/spreadsheetml/2006/main" count="257" uniqueCount="142">
  <si>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</si>
  <si>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</si>
  <si>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</si>
  <si>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</si>
  <si>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</si>
  <si>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</si>
  <si>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</si>
  <si>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</si>
  <si>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</si>
  <si>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</si>
  <si>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</si>
  <si>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</si>
  <si>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</si>
  <si>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</si>
  <si>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</si>
  <si>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</si>
  <si>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</si>
  <si>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</si>
  <si>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</si>
  <si>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</si>
  <si>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</si>
  <si>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</si>
  <si>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</si>
  <si>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</si>
  <si>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</si>
  <si>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</si>
  <si>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</si>
  <si>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</si>
  <si>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</si>
  <si>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</si>
  <si>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</si>
  <si>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</si>
  <si>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</si>
  <si>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</si>
  <si>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</si>
  <si>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</si>
  <si>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</si>
  <si>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</si>
  <si>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</si>
  <si>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</si>
  <si>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</si>
  <si>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</si>
  <si>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</si>
  <si>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</si>
  <si>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</si>
  <si>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</si>
  <si>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</si>
  <si>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</si>
  <si>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</si>
  <si>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</si>
  <si>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</si>
  <si>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</si>
  <si>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</si>
  <si>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</si>
  <si>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</si>
  <si>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</si>
  <si>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</si>
  <si>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</si>
  <si>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</si>
  <si>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</si>
  <si>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</si>
  <si>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</si>
  <si>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</si>
  <si>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</si>
  <si>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</si>
  <si>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</si>
  <si>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</si>
  <si>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</si>
  <si>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</si>
  <si>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</si>
  <si>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</si>
  <si>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</si>
  <si>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</si>
  <si>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</si>
  <si>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</si>
  <si>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</si>
  <si>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</si>
  <si>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</si>
  <si>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</si>
  <si>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</si>
  <si>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</si>
  <si>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</si>
  <si>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</si>
  <si>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</si>
  <si>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</si>
  <si>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</si>
  <si>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</si>
  <si>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</si>
  <si>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</si>
  <si>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</si>
  <si>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</si>
  <si>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</si>
  <si>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</si>
  <si>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</si>
  <si>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</si>
  <si>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</si>
  <si>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</si>
  <si>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</si>
  <si>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</si>
  <si>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</si>
  <si>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</si>
  <si>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</si>
  <si>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</si>
  <si>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</si>
  <si>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</si>
  <si>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</si>
  <si>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</si>
  <si>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</si>
  <si>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</si>
  <si>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</si>
  <si>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</si>
  <si>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</si>
  <si>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</si>
  <si>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</si>
  <si>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</si>
  <si>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</si>
  <si>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</si>
  <si>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</si>
  <si>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</si>
  <si>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</si>
  <si>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</si>
  <si>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</si>
  <si>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</si>
  <si>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</si>
  <si>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</si>
  <si>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</si>
  <si>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</si>
  <si>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</si>
  <si>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</si>
  <si>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</si>
  <si>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</si>
  <si>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</si>
  <si>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</si>
  <si>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</si>
  <si>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</si>
  <si>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1-ый Дачный пер.,  дом  1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</si>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</sst>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2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 wrapText="1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19" fillId="0" borderId="8" xfId="5" applyNumberFormat="1" applyFont="1" applyBorder="1" applyAlignment="1">
      <alignment horizontal="center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K118"/>
  <sheetViews>
    <sheetView tabSelected="1" zoomScale="78" zoomScaleNormal="78" workbookViewId="0">
      <selection activeCell="D15" sqref="D15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135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1.5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-509989.16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4">
        <v>631490.05000000005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749945.95000000007</v>
      </c>
    </row>
    <row r="16" spans="1:4" ht="15.75" x14ac:dyDescent="0.2">
      <c r="A16" s="7"/>
      <c r="B16" s="27" t="s">
        <v>137</v>
      </c>
      <c r="C16" s="7" t="s">
        <v>64</v>
      </c>
      <c r="D16" s="7">
        <v>235676.53</v>
      </c>
    </row>
    <row r="17" spans="1:11" ht="15.75" x14ac:dyDescent="0.2">
      <c r="A17" s="7"/>
      <c r="B17" s="27" t="s">
        <v>138</v>
      </c>
      <c r="C17" s="7" t="s">
        <v>64</v>
      </c>
      <c r="D17" s="7">
        <v>330601.77</v>
      </c>
    </row>
    <row r="18" spans="1:11" ht="15.75" x14ac:dyDescent="0.2">
      <c r="A18" s="7"/>
      <c r="B18" s="27" t="s">
        <v>136</v>
      </c>
      <c r="C18" s="7" t="s">
        <v>64</v>
      </c>
      <c r="D18" s="7">
        <v>183667.65</v>
      </c>
    </row>
    <row r="19" spans="1:11" ht="15.75" x14ac:dyDescent="0.2">
      <c r="A19" s="7"/>
      <c r="B19" s="28" t="s">
        <v>139</v>
      </c>
      <c r="C19" s="7" t="s">
        <v>64</v>
      </c>
      <c r="D19" s="25">
        <v>34267.800000000003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8">
        <f>SUM(D21:D25)</f>
        <v>794561.5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794561.5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284572.34000000003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5">
        <f>D26-D87-D104</f>
        <v>-797867.26112976891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586874.5</v>
      </c>
    </row>
    <row r="30" spans="1:11" ht="15.75" x14ac:dyDescent="0.2">
      <c r="A30" s="50" t="s">
        <v>90</v>
      </c>
      <c r="B30" s="50"/>
      <c r="C30" s="50"/>
      <c r="D30" s="50"/>
    </row>
    <row r="31" spans="1:11" ht="63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v>138702.99984605104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13313.175412636694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49537.655445564997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21984.793168286757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3713.987334750911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6501.4632174969611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6501.4632174969611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6501.4632174969611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3713.987334750911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26935.011497569863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15173.610408262452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5267.8793985419188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2787.4758827460505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3404.2677922235716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3713.987334750911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f>SUM(D48:D55)</f>
        <v>474561.41744106921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4023.7068772782495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1217.7007654921019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2784.8287071688937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4023.7068772782495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4023.7068772782495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2784.8287071688937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5294.3511543134864</v>
      </c>
    </row>
    <row r="55" spans="1:4" ht="15.75" outlineLevel="2" x14ac:dyDescent="0.2">
      <c r="A55" s="9"/>
      <c r="B55" s="1" t="s">
        <v>21</v>
      </c>
      <c r="C55" s="7" t="s">
        <v>64</v>
      </c>
      <c r="D55" s="40">
        <f>40247.6574750911+413246.85-253085.92+250000</f>
        <v>450408.5874750911</v>
      </c>
    </row>
    <row r="56" spans="1:4" ht="15.75" outlineLevel="2" x14ac:dyDescent="0.2">
      <c r="A56" s="9"/>
      <c r="B56" s="22" t="s">
        <v>132</v>
      </c>
      <c r="C56" s="14" t="s">
        <v>64</v>
      </c>
      <c r="D56" s="24">
        <v>94737.119555285521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7147.3740583232075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7147.3740583232075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6167.9190947752113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2779.5343560145802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3176.6106925880918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2382.4580194410687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3097.1954252733899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7147.3740583232075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9265.1145200486008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29722.487380315913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8047.413754556499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8656.2641373025508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164111.64990583231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3706.0458080194403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3176.6106925880918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2117.7404617253947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3970.7633657351148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1853.0229040097202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1058.8702308626973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95960.114671931951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1853.0229040097202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3970.7633657351148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7941.5267314702296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26935.011497569863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4950.2183292831096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4764.9160388821374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1853.0229040097202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176460.7239732685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4023.7068772782495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172437.01709599028</v>
      </c>
    </row>
    <row r="87" spans="1:7" ht="15.75" x14ac:dyDescent="0.2">
      <c r="A87" s="9"/>
      <c r="B87" s="22" t="s">
        <v>134</v>
      </c>
      <c r="C87" s="14" t="s">
        <v>64</v>
      </c>
      <c r="D87" s="36">
        <f>D32+D42+D47+D56+D69+D84</f>
        <v>1063747.521129769</v>
      </c>
      <c r="G87" s="19"/>
    </row>
    <row r="88" spans="1:7" ht="15.75" x14ac:dyDescent="0.2">
      <c r="A88" s="41" t="s">
        <v>127</v>
      </c>
      <c r="B88" s="41"/>
      <c r="C88" s="41"/>
      <c r="D88" s="41"/>
    </row>
    <row r="89" spans="1:7" ht="15.75" x14ac:dyDescent="0.2">
      <c r="A89" s="7" t="s">
        <v>94</v>
      </c>
      <c r="B89" s="12" t="s">
        <v>95</v>
      </c>
      <c r="C89" s="7" t="s">
        <v>64</v>
      </c>
      <c r="D89" s="29">
        <v>0</v>
      </c>
    </row>
    <row r="90" spans="1:7" ht="15.75" x14ac:dyDescent="0.2">
      <c r="A90" s="7" t="s">
        <v>96</v>
      </c>
      <c r="B90" s="12" t="s">
        <v>97</v>
      </c>
      <c r="C90" s="7" t="s">
        <v>64</v>
      </c>
      <c r="D90" s="29">
        <v>0</v>
      </c>
    </row>
    <row r="91" spans="1:7" ht="15.75" x14ac:dyDescent="0.2">
      <c r="A91" s="7" t="s">
        <v>98</v>
      </c>
      <c r="B91" s="12" t="s">
        <v>99</v>
      </c>
      <c r="C91" s="7" t="s">
        <v>64</v>
      </c>
      <c r="D91" s="29">
        <v>0</v>
      </c>
    </row>
    <row r="92" spans="1:7" ht="15.75" x14ac:dyDescent="0.2">
      <c r="A92" s="7" t="s">
        <v>100</v>
      </c>
      <c r="B92" s="12" t="s">
        <v>101</v>
      </c>
      <c r="C92" s="7" t="s">
        <v>64</v>
      </c>
      <c r="D92" s="29">
        <v>0</v>
      </c>
    </row>
    <row r="93" spans="1:7" ht="15.75" x14ac:dyDescent="0.2">
      <c r="A93" s="7" t="s">
        <v>102</v>
      </c>
      <c r="B93" s="12" t="s">
        <v>63</v>
      </c>
      <c r="C93" s="7" t="s">
        <v>64</v>
      </c>
      <c r="D93" s="29">
        <v>0</v>
      </c>
    </row>
    <row r="94" spans="1:7" ht="15.75" x14ac:dyDescent="0.2">
      <c r="A94" s="7" t="s">
        <v>103</v>
      </c>
      <c r="B94" s="12" t="s">
        <v>66</v>
      </c>
      <c r="C94" s="7" t="s">
        <v>64</v>
      </c>
      <c r="D94" s="29">
        <v>0</v>
      </c>
    </row>
    <row r="95" spans="1:7" ht="15.75" x14ac:dyDescent="0.2">
      <c r="A95" s="7" t="s">
        <v>104</v>
      </c>
      <c r="B95" s="12" t="s">
        <v>68</v>
      </c>
      <c r="C95" s="7" t="s">
        <v>64</v>
      </c>
      <c r="D95" s="29">
        <v>0</v>
      </c>
    </row>
    <row r="96" spans="1:7" ht="15.75" x14ac:dyDescent="0.2">
      <c r="A96" s="7" t="s">
        <v>105</v>
      </c>
      <c r="B96" s="12" t="s">
        <v>85</v>
      </c>
      <c r="C96" s="7" t="s">
        <v>64</v>
      </c>
      <c r="D96" s="29">
        <v>0</v>
      </c>
    </row>
    <row r="97" spans="1:4" ht="15.75" x14ac:dyDescent="0.2">
      <c r="A97" s="7" t="s">
        <v>106</v>
      </c>
      <c r="B97" s="12" t="s">
        <v>87</v>
      </c>
      <c r="C97" s="7" t="s">
        <v>64</v>
      </c>
      <c r="D97" s="29">
        <v>0</v>
      </c>
    </row>
    <row r="98" spans="1:4" ht="15.75" x14ac:dyDescent="0.25">
      <c r="A98" s="7" t="s">
        <v>107</v>
      </c>
      <c r="B98" s="16" t="s">
        <v>89</v>
      </c>
      <c r="C98" s="7" t="s">
        <v>64</v>
      </c>
      <c r="D98" s="29">
        <v>0</v>
      </c>
    </row>
    <row r="99" spans="1:4" ht="15.75" x14ac:dyDescent="0.25">
      <c r="A99" s="51" t="s">
        <v>108</v>
      </c>
      <c r="B99" s="51"/>
      <c r="C99" s="51"/>
      <c r="D99" s="51"/>
    </row>
    <row r="100" spans="1:4" ht="15.75" x14ac:dyDescent="0.2">
      <c r="A100" s="31">
        <v>29</v>
      </c>
      <c r="B100" s="12" t="s">
        <v>109</v>
      </c>
      <c r="C100" s="17" t="s">
        <v>110</v>
      </c>
      <c r="D100" s="30" t="s">
        <v>120</v>
      </c>
    </row>
    <row r="101" spans="1:4" ht="15.75" x14ac:dyDescent="0.2">
      <c r="A101" s="31">
        <f>A100+1</f>
        <v>30</v>
      </c>
      <c r="B101" s="12" t="s">
        <v>52</v>
      </c>
      <c r="C101" s="17" t="s">
        <v>110</v>
      </c>
      <c r="D101" s="8" t="s">
        <v>121</v>
      </c>
    </row>
    <row r="102" spans="1:4" ht="15.75" x14ac:dyDescent="0.2">
      <c r="A102" s="31">
        <f t="shared" ref="A102:A114" si="0">A101+1</f>
        <v>31</v>
      </c>
      <c r="B102" s="32" t="s">
        <v>111</v>
      </c>
      <c r="C102" s="20" t="s">
        <v>112</v>
      </c>
      <c r="D102" s="20">
        <v>3516</v>
      </c>
    </row>
    <row r="103" spans="1:4" ht="15.75" x14ac:dyDescent="0.2">
      <c r="A103" s="31">
        <f t="shared" si="0"/>
        <v>32</v>
      </c>
      <c r="B103" s="32" t="s">
        <v>140</v>
      </c>
      <c r="C103" s="20" t="s">
        <v>64</v>
      </c>
      <c r="D103" s="20">
        <v>7256.75</v>
      </c>
    </row>
    <row r="104" spans="1:4" ht="15.75" x14ac:dyDescent="0.25">
      <c r="A104" s="31">
        <f t="shared" si="0"/>
        <v>33</v>
      </c>
      <c r="B104" s="12" t="s">
        <v>113</v>
      </c>
      <c r="C104" s="8" t="s">
        <v>64</v>
      </c>
      <c r="D104" s="10">
        <v>18692.080000000002</v>
      </c>
    </row>
    <row r="105" spans="1:4" ht="15.75" x14ac:dyDescent="0.25">
      <c r="A105" s="31">
        <f t="shared" si="0"/>
        <v>34</v>
      </c>
      <c r="B105" s="12" t="s">
        <v>114</v>
      </c>
      <c r="C105" s="8" t="s">
        <v>64</v>
      </c>
      <c r="D105" s="33">
        <f>D104*87%</f>
        <v>16262.109600000002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9686.7204000000002</v>
      </c>
    </row>
    <row r="107" spans="1:4" ht="15.75" x14ac:dyDescent="0.25">
      <c r="A107" s="31">
        <f t="shared" si="0"/>
        <v>36</v>
      </c>
      <c r="B107" s="12" t="s">
        <v>115</v>
      </c>
      <c r="C107" s="8" t="s">
        <v>64</v>
      </c>
      <c r="D107" s="10">
        <f>D104</f>
        <v>18692.080000000002</v>
      </c>
    </row>
    <row r="108" spans="1:4" ht="15.75" x14ac:dyDescent="0.25">
      <c r="A108" s="31">
        <f t="shared" si="0"/>
        <v>37</v>
      </c>
      <c r="B108" s="12" t="s">
        <v>116</v>
      </c>
      <c r="C108" s="8" t="s">
        <v>64</v>
      </c>
      <c r="D108" s="10">
        <f>D107</f>
        <v>18692.080000000002</v>
      </c>
    </row>
    <row r="109" spans="1:4" ht="15.75" x14ac:dyDescent="0.25">
      <c r="A109" s="31">
        <f t="shared" si="0"/>
        <v>38</v>
      </c>
      <c r="B109" s="12" t="s">
        <v>117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118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95</v>
      </c>
      <c r="C111" s="8" t="s">
        <v>119</v>
      </c>
      <c r="D111" s="10"/>
    </row>
    <row r="112" spans="1:4" ht="15.75" x14ac:dyDescent="0.25">
      <c r="A112" s="31">
        <f t="shared" si="0"/>
        <v>41</v>
      </c>
      <c r="B112" s="12" t="s">
        <v>97</v>
      </c>
      <c r="C112" s="8" t="s">
        <v>119</v>
      </c>
      <c r="D112" s="10"/>
    </row>
    <row r="113" spans="1:4" ht="15.75" x14ac:dyDescent="0.25">
      <c r="A113" s="31">
        <f t="shared" si="0"/>
        <v>42</v>
      </c>
      <c r="B113" s="12" t="s">
        <v>99</v>
      </c>
      <c r="C113" s="8" t="s">
        <v>119</v>
      </c>
      <c r="D113" s="18"/>
    </row>
    <row r="114" spans="1:4" ht="15.75" x14ac:dyDescent="0.25">
      <c r="A114" s="31">
        <f t="shared" si="0"/>
        <v>43</v>
      </c>
      <c r="B114" s="12" t="s">
        <v>101</v>
      </c>
      <c r="C114" s="8" t="s">
        <v>64</v>
      </c>
      <c r="D114" s="15"/>
    </row>
    <row r="115" spans="1:4" ht="15.75" x14ac:dyDescent="0.2">
      <c r="A115" s="41" t="s">
        <v>122</v>
      </c>
      <c r="B115" s="41"/>
      <c r="C115" s="41"/>
      <c r="D115" s="41"/>
    </row>
    <row r="116" spans="1:4" ht="15.75" x14ac:dyDescent="0.2">
      <c r="A116" s="37">
        <f>A114+1</f>
        <v>44</v>
      </c>
      <c r="B116" s="6" t="s">
        <v>123</v>
      </c>
      <c r="C116" s="6" t="s">
        <v>119</v>
      </c>
      <c r="D116" s="6">
        <v>27</v>
      </c>
    </row>
    <row r="117" spans="1:4" ht="15.75" x14ac:dyDescent="0.2">
      <c r="A117" s="37">
        <f>A116+1</f>
        <v>45</v>
      </c>
      <c r="B117" s="6" t="s">
        <v>124</v>
      </c>
      <c r="C117" s="6" t="s">
        <v>119</v>
      </c>
      <c r="D117" s="6">
        <v>8</v>
      </c>
    </row>
    <row r="118" spans="1:4" ht="15.75" x14ac:dyDescent="0.2">
      <c r="A118" s="37">
        <f>A117+1</f>
        <v>46</v>
      </c>
      <c r="B118" s="6" t="s">
        <v>125</v>
      </c>
      <c r="C118" s="6" t="s">
        <v>64</v>
      </c>
      <c r="D118" s="6">
        <v>85625.5</v>
      </c>
    </row>
  </sheetData>
  <mergeCells count="6">
    <mergeCell ref="A115:D115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1-Дачный1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2025-03-16T22:34:23Z</dcterms:modified>
</cp:coreProperties>
</file>