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4026A637-0580-4806-8A99-D6F96D1BBBAE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1-Дачный2" sheetId="5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59" l="1"/>
  <c r="D28" i="59" s="1"/>
  <c r="D88" i="59" l="1"/>
  <c r="D108" i="59" l="1"/>
  <c r="D20" i="59"/>
  <c r="D109" i="59" l="1"/>
  <c r="A102" i="59"/>
  <c r="A103" i="59" s="1"/>
  <c r="A104" i="59" s="1"/>
  <c r="A105" i="59" s="1"/>
  <c r="A106" i="59" s="1"/>
  <c r="A107" i="59" s="1"/>
  <c r="A108" i="59" s="1"/>
  <c r="A109" i="59" s="1"/>
  <c r="A110" i="59" s="1"/>
  <c r="A111" i="59" s="1"/>
  <c r="A112" i="59" s="1"/>
  <c r="A113" i="59" s="1"/>
  <c r="A114" i="59" s="1"/>
  <c r="A115" i="59" s="1"/>
  <c r="A117" i="59" s="1"/>
  <c r="A118" i="59" s="1"/>
  <c r="A119" i="59" s="1"/>
  <c r="D106" i="59" l="1"/>
  <c r="D107" i="59" s="1"/>
  <c r="D15" i="59" l="1"/>
  <c r="D29" i="59" s="1"/>
  <c r="D26" i="59" l="1"/>
</calcChain>
</file>

<file path=xl/sharedStrings.xml><?xml version="1.0" encoding="utf-8"?>
<sst xmlns="http://schemas.openxmlformats.org/spreadsheetml/2006/main" count="259" uniqueCount="143">
  <si>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</si>
  <si>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</si>
  <si>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</si>
  <si>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</si>
  <si>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</si>
  <si>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</si>
  <si>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</si>
  <si>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</si>
  <si>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</si>
  <si>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</si>
  <si>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</si>
  <si>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</si>
  <si>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</si>
  <si>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</si>
  <si>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</si>
  <si>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</si>
  <si>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</si>
  <si>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</si>
  <si>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</si>
  <si>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</si>
  <si>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</si>
  <si>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</si>
  <si>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</si>
  <si>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</si>
  <si>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</si>
  <si>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</si>
  <si>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</si>
  <si>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</si>
  <si>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</si>
  <si>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</si>
  <si>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</si>
  <si>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</si>
  <si>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</si>
  <si>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</si>
  <si>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</si>
  <si>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</si>
  <si>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</si>
  <si>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</si>
  <si>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</si>
  <si>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</si>
  <si>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</si>
  <si>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</si>
  <si>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</si>
  <si>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</si>
  <si>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</si>
  <si>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</si>
  <si>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</si>
  <si>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</si>
  <si>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</si>
  <si>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</si>
  <si>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</si>
  <si>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</si>
  <si>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</si>
  <si>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</si>
  <si>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</si>
  <si>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</si>
  <si>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</si>
  <si>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</si>
  <si>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</si>
  <si>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</si>
  <si>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</si>
  <si>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</si>
  <si>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</si>
  <si>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</si>
  <si>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</si>
  <si>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</si>
  <si>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</si>
  <si>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</si>
  <si>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</si>
  <si>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</si>
  <si>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</si>
  <si>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</si>
  <si>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</si>
  <si>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</si>
  <si>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</si>
  <si>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</si>
  <si>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</si>
  <si>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</si>
  <si>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</si>
  <si>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</si>
  <si>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</si>
  <si>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</si>
  <si>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</si>
  <si>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</si>
  <si>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</si>
  <si>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</si>
  <si>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</si>
  <si>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</si>
  <si>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</si>
  <si>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</si>
  <si>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</si>
  <si>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</si>
  <si>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</si>
  <si>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</si>
  <si>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</si>
  <si>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</si>
  <si>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</si>
  <si>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</si>
  <si>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</si>
  <si>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</si>
  <si>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</si>
  <si>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</si>
  <si>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</si>
  <si>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</si>
  <si>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</si>
  <si>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</si>
  <si>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</si>
  <si>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</si>
  <si>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</si>
  <si>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</si>
  <si>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</si>
  <si>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</si>
  <si>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</si>
  <si>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</si>
  <si>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</si>
  <si>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</si>
  <si>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</si>
  <si>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</si>
  <si>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</si>
  <si>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</si>
  <si>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</si>
  <si>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</si>
  <si>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</si>
  <si>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</si>
  <si>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</si>
  <si>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</si>
  <si>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</si>
  <si>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</si>
  <si>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</si>
  <si>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</si>
  <si>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</si>
  <si>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</si>
  <si>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</si>
  <si>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</si>
  <si>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</si>
  <si>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1-ый Дачный пер., дом  2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</si>
  <si>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</si>
  <si>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</si>
  <si>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</si>
  <si>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</si>
  <si>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</si>
  <si>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</si>
  <si>
    <t>Текущий ремонт подъездов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</si>
</sst>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3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8" fillId="0" borderId="8" xfId="5" applyNumberFormat="1" applyFont="1" applyBorder="1" applyAlignment="1">
      <alignment horizontal="center" vertical="center"/>
    </xf>
    <xf numFmtId="0" fontId="18" fillId="0" borderId="8" xfId="5" applyNumberFormat="1" applyFont="1" applyBorder="1" applyAlignment="1">
      <alignment horizont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19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  <xf numFmtId="0" fontId="13" fillId="0" borderId="10" xfId="5" applyNumberFormat="1" applyFont="1" applyBorder="1" applyAlignment="1">
      <alignment horizontal="center" vertical="center" wrapText="1"/>
    </xf>
    <xf numFmtId="0" fontId="13" fillId="0" borderId="12" xfId="5" applyNumberFormat="1" applyFont="1" applyBorder="1" applyAlignment="1">
      <alignment horizontal="center" vertical="center" wrapText="1"/>
    </xf>
    <xf numFmtId="0" fontId="13" fillId="0" borderId="9" xfId="5" applyNumberFormat="1" applyFont="1" applyBorder="1" applyAlignment="1">
      <alignment horizontal="center" vertic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K119"/>
  <sheetViews>
    <sheetView tabSelected="1" zoomScale="75" zoomScaleNormal="75" workbookViewId="0">
      <selection activeCell="D7" sqref="D7:D9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0" t="s">
        <v>135</v>
      </c>
      <c r="B1" s="40"/>
      <c r="C1" s="40"/>
      <c r="D1" s="40"/>
    </row>
    <row r="2" spans="1:4" ht="11.25" customHeight="1" x14ac:dyDescent="0.2">
      <c r="A2" s="41"/>
      <c r="B2" s="42"/>
      <c r="C2" s="42"/>
      <c r="D2" s="43"/>
    </row>
    <row r="3" spans="1:4" ht="11.25" customHeight="1" x14ac:dyDescent="0.2">
      <c r="A3" s="41"/>
      <c r="B3" s="42"/>
      <c r="C3" s="42"/>
      <c r="D3" s="43"/>
    </row>
    <row r="4" spans="1:4" ht="11.25" customHeight="1" x14ac:dyDescent="0.2">
      <c r="A4" s="41"/>
      <c r="B4" s="42"/>
      <c r="C4" s="42"/>
      <c r="D4" s="43"/>
    </row>
    <row r="5" spans="1:4" ht="21" customHeight="1" x14ac:dyDescent="0.2">
      <c r="A5" s="44"/>
      <c r="B5" s="45"/>
      <c r="C5" s="45"/>
      <c r="D5" s="46"/>
    </row>
    <row r="6" spans="1:4" ht="31.5" x14ac:dyDescent="0.2">
      <c r="A6" s="3" t="s">
        <v>126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45369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45292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45657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7" t="s">
        <v>61</v>
      </c>
      <c r="B11" s="47"/>
      <c r="C11" s="47"/>
      <c r="D11" s="47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-483616.62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33">
        <v>918569.81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3">
        <f>D16+D17+D18</f>
        <v>814174.65999999992</v>
      </c>
    </row>
    <row r="16" spans="1:4" ht="15.75" x14ac:dyDescent="0.2">
      <c r="A16" s="7"/>
      <c r="B16" s="27" t="s">
        <v>137</v>
      </c>
      <c r="C16" s="7" t="s">
        <v>64</v>
      </c>
      <c r="D16" s="7">
        <v>286303.28999999998</v>
      </c>
    </row>
    <row r="17" spans="1:11" ht="15.75" x14ac:dyDescent="0.2">
      <c r="A17" s="7"/>
      <c r="B17" s="27" t="s">
        <v>138</v>
      </c>
      <c r="C17" s="7" t="s">
        <v>64</v>
      </c>
      <c r="D17" s="7">
        <v>339345.88</v>
      </c>
    </row>
    <row r="18" spans="1:11" ht="15.75" x14ac:dyDescent="0.2">
      <c r="A18" s="7"/>
      <c r="B18" s="27" t="s">
        <v>136</v>
      </c>
      <c r="C18" s="7" t="s">
        <v>64</v>
      </c>
      <c r="D18" s="7">
        <v>188525.49</v>
      </c>
    </row>
    <row r="19" spans="1:11" ht="15.75" x14ac:dyDescent="0.2">
      <c r="A19" s="7"/>
      <c r="B19" s="28" t="s">
        <v>139</v>
      </c>
      <c r="C19" s="7" t="s">
        <v>64</v>
      </c>
      <c r="D19" s="7">
        <v>49376.38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4">
        <f>SUM(D21:D25)</f>
        <v>1435784.9300000002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824402.93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7"/>
    </row>
    <row r="23" spans="1:11" ht="15.75" x14ac:dyDescent="0.2">
      <c r="A23" s="7" t="s">
        <v>77</v>
      </c>
      <c r="B23" s="8" t="s">
        <v>78</v>
      </c>
      <c r="C23" s="7" t="s">
        <v>64</v>
      </c>
      <c r="D23" s="25">
        <v>611382</v>
      </c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7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952168.31000000017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5">
        <f>D26-D87-D105</f>
        <v>534473.91000000015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8">
        <f>D14+D15-D21</f>
        <v>908341.53999999992</v>
      </c>
    </row>
    <row r="30" spans="1:11" ht="15.75" x14ac:dyDescent="0.2">
      <c r="A30" s="48" t="s">
        <v>90</v>
      </c>
      <c r="B30" s="48"/>
      <c r="C30" s="48"/>
      <c r="D30" s="48"/>
    </row>
    <row r="31" spans="1:11" ht="63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128</v>
      </c>
      <c r="C32" s="14" t="s">
        <v>64</v>
      </c>
      <c r="D32" s="24">
        <v>156653.91354498174</v>
      </c>
    </row>
    <row r="33" spans="1:4" ht="105" outlineLevel="2" x14ac:dyDescent="0.2">
      <c r="A33" s="9"/>
      <c r="B33" s="23" t="s">
        <v>129</v>
      </c>
      <c r="C33" s="7" t="s">
        <v>64</v>
      </c>
      <c r="D33" s="25">
        <v>15146.11226712029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56357.921200097211</v>
      </c>
    </row>
    <row r="35" spans="1:4" ht="60" outlineLevel="2" x14ac:dyDescent="0.2">
      <c r="A35" s="9"/>
      <c r="B35" s="23" t="s">
        <v>3</v>
      </c>
      <c r="C35" s="7" t="s">
        <v>64</v>
      </c>
      <c r="D35" s="25">
        <v>25011.624588092345</v>
      </c>
    </row>
    <row r="36" spans="1:4" ht="15.75" outlineLevel="2" x14ac:dyDescent="0.2">
      <c r="A36" s="9"/>
      <c r="B36" s="23" t="s">
        <v>4</v>
      </c>
      <c r="C36" s="7" t="s">
        <v>64</v>
      </c>
      <c r="D36" s="25">
        <v>4225.3232145808015</v>
      </c>
    </row>
    <row r="37" spans="1:4" ht="15.75" outlineLevel="2" x14ac:dyDescent="0.2">
      <c r="A37" s="9"/>
      <c r="B37" s="23" t="s">
        <v>5</v>
      </c>
      <c r="C37" s="7" t="s">
        <v>64</v>
      </c>
      <c r="D37" s="25">
        <v>7396.5743513973248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7396.5743513973248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6251.0792398541907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4225.3232145808015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30643.381117861481</v>
      </c>
    </row>
    <row r="42" spans="1:4" ht="28.5" outlineLevel="1" x14ac:dyDescent="0.2">
      <c r="A42" s="9"/>
      <c r="B42" s="22" t="s">
        <v>130</v>
      </c>
      <c r="C42" s="14" t="s">
        <v>64</v>
      </c>
      <c r="D42" s="24">
        <v>15446.635631591733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5431.2672000000002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3171.2511368165251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3273.1628267314691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3570.9544680437421</v>
      </c>
    </row>
    <row r="47" spans="1:4" ht="28.5" outlineLevel="2" x14ac:dyDescent="0.2">
      <c r="A47" s="9"/>
      <c r="B47" s="22" t="s">
        <v>131</v>
      </c>
      <c r="C47" s="7" t="s">
        <v>64</v>
      </c>
      <c r="D47" s="24">
        <v>73267.044308140947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4577.6844520048608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1385.35187363305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3168.2395023086265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4577.6844520048608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4577.6844520048608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3168.2395023086265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6023.2690157958677</v>
      </c>
    </row>
    <row r="55" spans="1:4" ht="15.75" outlineLevel="2" x14ac:dyDescent="0.2">
      <c r="A55" s="9"/>
      <c r="B55" s="1" t="s">
        <v>21</v>
      </c>
      <c r="C55" s="7" t="s">
        <v>64</v>
      </c>
      <c r="D55" s="25">
        <v>45788.891058080189</v>
      </c>
    </row>
    <row r="56" spans="1:4" ht="15.75" outlineLevel="2" x14ac:dyDescent="0.2">
      <c r="A56" s="9"/>
      <c r="B56" s="22" t="s">
        <v>132</v>
      </c>
      <c r="C56" s="14" t="s">
        <v>64</v>
      </c>
      <c r="D56" s="24">
        <v>107780.37576865125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8131.4131713244233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8131.4131713244233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7017.1084034021851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3162.2162332928301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3613.9614094775216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2710.47105710814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3523.6123742405825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8131.4131713244233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10540.720777642769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33814.632254678007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9155.3689040097215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9848.0448408262473</v>
      </c>
    </row>
    <row r="69" spans="1:4" ht="15.75" outlineLevel="2" x14ac:dyDescent="0.2">
      <c r="A69" s="9"/>
      <c r="B69" s="22" t="s">
        <v>133</v>
      </c>
      <c r="C69" s="14" t="s">
        <v>64</v>
      </c>
      <c r="D69" s="24">
        <v>182897.18533657354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4216.2883110571083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3613.9614094775216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2109.8030814094773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4517.4517618469017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2108.1441555285542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1204.6538031591735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109171.75091130011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2108.1441555285542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4517.4517618469017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8398.2691859052247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27770.424000000003</v>
      </c>
    </row>
    <row r="81" spans="1:7" ht="15.75" outlineLevel="2" x14ac:dyDescent="0.2">
      <c r="A81" s="9"/>
      <c r="B81" s="1" t="s">
        <v>49</v>
      </c>
      <c r="C81" s="7" t="s">
        <v>64</v>
      </c>
      <c r="D81" s="25">
        <v>5631.7565297691363</v>
      </c>
    </row>
    <row r="82" spans="1:7" ht="15.75" outlineLevel="2" x14ac:dyDescent="0.2">
      <c r="A82" s="9"/>
      <c r="B82" s="1" t="s">
        <v>45</v>
      </c>
      <c r="C82" s="7" t="s">
        <v>64</v>
      </c>
      <c r="D82" s="25">
        <v>5420.9421142162801</v>
      </c>
    </row>
    <row r="83" spans="1:7" ht="15.75" outlineLevel="2" x14ac:dyDescent="0.2">
      <c r="A83" s="9"/>
      <c r="B83" s="1" t="s">
        <v>47</v>
      </c>
      <c r="C83" s="7" t="s">
        <v>64</v>
      </c>
      <c r="D83" s="25">
        <v>2108.1441555285542</v>
      </c>
    </row>
    <row r="84" spans="1:7" ht="15.75" outlineLevel="2" x14ac:dyDescent="0.2">
      <c r="A84" s="9"/>
      <c r="B84" s="22" t="s">
        <v>0</v>
      </c>
      <c r="C84" s="14" t="s">
        <v>64</v>
      </c>
      <c r="D84" s="24">
        <v>200755.55629647625</v>
      </c>
    </row>
    <row r="85" spans="1:7" ht="15.75" outlineLevel="2" x14ac:dyDescent="0.2">
      <c r="A85" s="9"/>
      <c r="B85" s="1" t="s">
        <v>44</v>
      </c>
      <c r="C85" s="7" t="s">
        <v>64</v>
      </c>
      <c r="D85" s="25">
        <v>4577.6844520048608</v>
      </c>
    </row>
    <row r="86" spans="1:7" ht="15.75" outlineLevel="2" x14ac:dyDescent="0.2">
      <c r="A86" s="9"/>
      <c r="B86" s="1" t="s">
        <v>46</v>
      </c>
      <c r="C86" s="7" t="s">
        <v>64</v>
      </c>
      <c r="D86" s="25">
        <v>196177.87184447143</v>
      </c>
    </row>
    <row r="87" spans="1:7" ht="15.75" outlineLevel="2" x14ac:dyDescent="0.2">
      <c r="A87" s="9"/>
      <c r="B87" s="1" t="s">
        <v>142</v>
      </c>
      <c r="C87" s="7" t="s">
        <v>64</v>
      </c>
      <c r="D87" s="25">
        <f>611382-250000</f>
        <v>361382</v>
      </c>
    </row>
    <row r="88" spans="1:7" ht="15.75" x14ac:dyDescent="0.2">
      <c r="A88" s="9"/>
      <c r="B88" s="22" t="s">
        <v>134</v>
      </c>
      <c r="C88" s="14" t="s">
        <v>64</v>
      </c>
      <c r="D88" s="36">
        <f>D32+D42+D47+D56+D69+D84+D87</f>
        <v>1098182.7108864156</v>
      </c>
      <c r="G88" s="19"/>
    </row>
    <row r="89" spans="1:7" ht="15.75" x14ac:dyDescent="0.2">
      <c r="A89" s="39" t="s">
        <v>127</v>
      </c>
      <c r="B89" s="39"/>
      <c r="C89" s="39"/>
      <c r="D89" s="39"/>
    </row>
    <row r="90" spans="1:7" ht="15.75" x14ac:dyDescent="0.2">
      <c r="A90" s="7" t="s">
        <v>94</v>
      </c>
      <c r="B90" s="12" t="s">
        <v>95</v>
      </c>
      <c r="C90" s="7" t="s">
        <v>64</v>
      </c>
      <c r="D90" s="29">
        <v>0</v>
      </c>
    </row>
    <row r="91" spans="1:7" ht="15.75" x14ac:dyDescent="0.2">
      <c r="A91" s="7" t="s">
        <v>96</v>
      </c>
      <c r="B91" s="12" t="s">
        <v>97</v>
      </c>
      <c r="C91" s="7" t="s">
        <v>64</v>
      </c>
      <c r="D91" s="29">
        <v>0</v>
      </c>
    </row>
    <row r="92" spans="1:7" ht="15.75" x14ac:dyDescent="0.2">
      <c r="A92" s="7" t="s">
        <v>98</v>
      </c>
      <c r="B92" s="12" t="s">
        <v>99</v>
      </c>
      <c r="C92" s="7" t="s">
        <v>64</v>
      </c>
      <c r="D92" s="29">
        <v>0</v>
      </c>
    </row>
    <row r="93" spans="1:7" ht="15.75" x14ac:dyDescent="0.2">
      <c r="A93" s="7" t="s">
        <v>100</v>
      </c>
      <c r="B93" s="12" t="s">
        <v>101</v>
      </c>
      <c r="C93" s="7" t="s">
        <v>64</v>
      </c>
      <c r="D93" s="29">
        <v>0</v>
      </c>
    </row>
    <row r="94" spans="1:7" ht="15.75" x14ac:dyDescent="0.2">
      <c r="A94" s="7" t="s">
        <v>102</v>
      </c>
      <c r="B94" s="12" t="s">
        <v>63</v>
      </c>
      <c r="C94" s="7" t="s">
        <v>64</v>
      </c>
      <c r="D94" s="29">
        <v>0</v>
      </c>
    </row>
    <row r="95" spans="1:7" ht="15.75" x14ac:dyDescent="0.2">
      <c r="A95" s="7" t="s">
        <v>103</v>
      </c>
      <c r="B95" s="12" t="s">
        <v>66</v>
      </c>
      <c r="C95" s="7" t="s">
        <v>64</v>
      </c>
      <c r="D95" s="29">
        <v>0</v>
      </c>
    </row>
    <row r="96" spans="1:7" ht="15.75" x14ac:dyDescent="0.2">
      <c r="A96" s="7" t="s">
        <v>104</v>
      </c>
      <c r="B96" s="12" t="s">
        <v>68</v>
      </c>
      <c r="C96" s="7" t="s">
        <v>64</v>
      </c>
      <c r="D96" s="29">
        <v>0</v>
      </c>
    </row>
    <row r="97" spans="1:4" ht="15.75" x14ac:dyDescent="0.2">
      <c r="A97" s="7" t="s">
        <v>105</v>
      </c>
      <c r="B97" s="12" t="s">
        <v>85</v>
      </c>
      <c r="C97" s="7" t="s">
        <v>64</v>
      </c>
      <c r="D97" s="29">
        <v>0</v>
      </c>
    </row>
    <row r="98" spans="1:4" ht="15.75" x14ac:dyDescent="0.2">
      <c r="A98" s="7" t="s">
        <v>106</v>
      </c>
      <c r="B98" s="12" t="s">
        <v>87</v>
      </c>
      <c r="C98" s="7" t="s">
        <v>64</v>
      </c>
      <c r="D98" s="29">
        <v>0</v>
      </c>
    </row>
    <row r="99" spans="1:4" ht="15.75" x14ac:dyDescent="0.25">
      <c r="A99" s="7" t="s">
        <v>107</v>
      </c>
      <c r="B99" s="16" t="s">
        <v>89</v>
      </c>
      <c r="C99" s="7" t="s">
        <v>64</v>
      </c>
      <c r="D99" s="29">
        <v>0</v>
      </c>
    </row>
    <row r="100" spans="1:4" ht="15.75" x14ac:dyDescent="0.25">
      <c r="A100" s="49" t="s">
        <v>108</v>
      </c>
      <c r="B100" s="49"/>
      <c r="C100" s="49"/>
      <c r="D100" s="49"/>
    </row>
    <row r="101" spans="1:4" ht="15.75" x14ac:dyDescent="0.2">
      <c r="A101" s="30">
        <v>29</v>
      </c>
      <c r="B101" s="12" t="s">
        <v>109</v>
      </c>
      <c r="C101" s="17" t="s">
        <v>110</v>
      </c>
      <c r="D101" s="20" t="s">
        <v>120</v>
      </c>
    </row>
    <row r="102" spans="1:4" ht="15.75" x14ac:dyDescent="0.2">
      <c r="A102" s="30">
        <f>A101+1</f>
        <v>30</v>
      </c>
      <c r="B102" s="12" t="s">
        <v>52</v>
      </c>
      <c r="C102" s="17" t="s">
        <v>110</v>
      </c>
      <c r="D102" s="8" t="s">
        <v>121</v>
      </c>
    </row>
    <row r="103" spans="1:4" ht="15.75" x14ac:dyDescent="0.2">
      <c r="A103" s="30">
        <f t="shared" ref="A103:A115" si="0">A102+1</f>
        <v>31</v>
      </c>
      <c r="B103" s="31" t="s">
        <v>111</v>
      </c>
      <c r="C103" s="20" t="s">
        <v>112</v>
      </c>
      <c r="D103" s="20">
        <v>11023</v>
      </c>
    </row>
    <row r="104" spans="1:4" ht="15.75" x14ac:dyDescent="0.2">
      <c r="A104" s="30">
        <f t="shared" si="0"/>
        <v>32</v>
      </c>
      <c r="B104" s="31" t="s">
        <v>140</v>
      </c>
      <c r="C104" s="20" t="s">
        <v>64</v>
      </c>
      <c r="D104" s="20">
        <v>16837.13</v>
      </c>
    </row>
    <row r="105" spans="1:4" ht="15.75" x14ac:dyDescent="0.25">
      <c r="A105" s="30">
        <f t="shared" si="0"/>
        <v>33</v>
      </c>
      <c r="B105" s="12" t="s">
        <v>113</v>
      </c>
      <c r="C105" s="8" t="s">
        <v>64</v>
      </c>
      <c r="D105" s="10">
        <v>56312.4</v>
      </c>
    </row>
    <row r="106" spans="1:4" ht="15.75" x14ac:dyDescent="0.25">
      <c r="A106" s="30">
        <f t="shared" si="0"/>
        <v>34</v>
      </c>
      <c r="B106" s="12" t="s">
        <v>114</v>
      </c>
      <c r="C106" s="8" t="s">
        <v>64</v>
      </c>
      <c r="D106" s="32">
        <f>D105*87%</f>
        <v>48991.788</v>
      </c>
    </row>
    <row r="107" spans="1:4" ht="15.75" x14ac:dyDescent="0.25">
      <c r="A107" s="30">
        <f t="shared" si="0"/>
        <v>35</v>
      </c>
      <c r="B107" s="12" t="s">
        <v>141</v>
      </c>
      <c r="C107" s="8" t="s">
        <v>64</v>
      </c>
      <c r="D107" s="32">
        <f>D104+D105-D106</f>
        <v>24157.741999999998</v>
      </c>
    </row>
    <row r="108" spans="1:4" ht="15.75" x14ac:dyDescent="0.25">
      <c r="A108" s="30">
        <f t="shared" si="0"/>
        <v>36</v>
      </c>
      <c r="B108" s="12" t="s">
        <v>115</v>
      </c>
      <c r="C108" s="8" t="s">
        <v>64</v>
      </c>
      <c r="D108" s="10">
        <f>D105</f>
        <v>56312.4</v>
      </c>
    </row>
    <row r="109" spans="1:4" ht="15.75" x14ac:dyDescent="0.25">
      <c r="A109" s="30">
        <f t="shared" si="0"/>
        <v>37</v>
      </c>
      <c r="B109" s="12" t="s">
        <v>116</v>
      </c>
      <c r="C109" s="8" t="s">
        <v>64</v>
      </c>
      <c r="D109" s="10">
        <f>D108</f>
        <v>56312.4</v>
      </c>
    </row>
    <row r="110" spans="1:4" ht="15.75" x14ac:dyDescent="0.25">
      <c r="A110" s="30">
        <f t="shared" si="0"/>
        <v>38</v>
      </c>
      <c r="B110" s="12" t="s">
        <v>117</v>
      </c>
      <c r="C110" s="8" t="s">
        <v>64</v>
      </c>
      <c r="D110" s="10">
        <v>0</v>
      </c>
    </row>
    <row r="111" spans="1:4" ht="31.5" x14ac:dyDescent="0.25">
      <c r="A111" s="30">
        <f t="shared" si="0"/>
        <v>39</v>
      </c>
      <c r="B111" s="12" t="s">
        <v>118</v>
      </c>
      <c r="C111" s="8" t="s">
        <v>64</v>
      </c>
      <c r="D111" s="10"/>
    </row>
    <row r="112" spans="1:4" ht="15.75" x14ac:dyDescent="0.25">
      <c r="A112" s="30">
        <f t="shared" si="0"/>
        <v>40</v>
      </c>
      <c r="B112" s="12" t="s">
        <v>95</v>
      </c>
      <c r="C112" s="8" t="s">
        <v>119</v>
      </c>
      <c r="D112" s="10"/>
    </row>
    <row r="113" spans="1:4" ht="15.75" x14ac:dyDescent="0.25">
      <c r="A113" s="30">
        <f t="shared" si="0"/>
        <v>41</v>
      </c>
      <c r="B113" s="12" t="s">
        <v>97</v>
      </c>
      <c r="C113" s="8" t="s">
        <v>119</v>
      </c>
      <c r="D113" s="10"/>
    </row>
    <row r="114" spans="1:4" ht="15.75" x14ac:dyDescent="0.25">
      <c r="A114" s="30">
        <f t="shared" si="0"/>
        <v>42</v>
      </c>
      <c r="B114" s="12" t="s">
        <v>99</v>
      </c>
      <c r="C114" s="8" t="s">
        <v>119</v>
      </c>
      <c r="D114" s="18"/>
    </row>
    <row r="115" spans="1:4" ht="15.75" x14ac:dyDescent="0.25">
      <c r="A115" s="30">
        <f t="shared" si="0"/>
        <v>43</v>
      </c>
      <c r="B115" s="12" t="s">
        <v>101</v>
      </c>
      <c r="C115" s="8" t="s">
        <v>64</v>
      </c>
      <c r="D115" s="15"/>
    </row>
    <row r="116" spans="1:4" ht="15.75" customHeight="1" x14ac:dyDescent="0.2">
      <c r="A116" s="50" t="s">
        <v>122</v>
      </c>
      <c r="B116" s="51"/>
      <c r="C116" s="51"/>
      <c r="D116" s="52"/>
    </row>
    <row r="117" spans="1:4" ht="15.75" x14ac:dyDescent="0.2">
      <c r="A117" s="37">
        <f>A115+1</f>
        <v>44</v>
      </c>
      <c r="B117" s="6" t="s">
        <v>123</v>
      </c>
      <c r="C117" s="6" t="s">
        <v>119</v>
      </c>
      <c r="D117" s="6">
        <v>15</v>
      </c>
    </row>
    <row r="118" spans="1:4" ht="15.75" x14ac:dyDescent="0.2">
      <c r="A118" s="37">
        <f>A117+1</f>
        <v>45</v>
      </c>
      <c r="B118" s="6" t="s">
        <v>124</v>
      </c>
      <c r="C118" s="6" t="s">
        <v>119</v>
      </c>
      <c r="D118" s="6">
        <v>7</v>
      </c>
    </row>
    <row r="119" spans="1:4" ht="15.75" x14ac:dyDescent="0.2">
      <c r="A119" s="37">
        <f>A118+1</f>
        <v>46</v>
      </c>
      <c r="B119" s="6" t="s">
        <v>125</v>
      </c>
      <c r="C119" s="6" t="s">
        <v>64</v>
      </c>
      <c r="D119" s="6">
        <v>74181.600000000006</v>
      </c>
    </row>
  </sheetData>
  <mergeCells count="6">
    <mergeCell ref="A116:D116"/>
    <mergeCell ref="A1:D5"/>
    <mergeCell ref="A11:D11"/>
    <mergeCell ref="A30:D30"/>
    <mergeCell ref="A89:D89"/>
    <mergeCell ref="A100:D100"/>
  </mergeCells>
  <pageMargins left="0.39370078740157477" right="0.39370078740157477" top="0.39370078740157477" bottom="0.39370078740157477" header="0" footer="0"/>
  <pageSetup paperSize="9" scale="78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1-Дачный2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2025-03-16T22:34:58Z</dcterms:modified>
</cp:coreProperties>
</file>