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5.ГИС КАТАЛОГ\РАЗМЕЩЕНИЕ-ГИС\Раскрытие УК для ГИС-с 2022 г\Раскрытие УК для ГИС 2024\ОТЧЕТ-2024\ОТЧЕТ-2024\"/>
    </mc:Choice>
  </mc:AlternateContent>
  <xr:revisionPtr revIDLastSave="0" documentId="13_ncr:1_{1F247B5D-133C-4DFD-93C5-30CDAE319CA7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Горная9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60" l="1"/>
  <c r="D47" i="60" s="1"/>
  <c r="D17" i="60" l="1"/>
  <c r="D107" i="60" l="1"/>
  <c r="D20" i="60"/>
  <c r="D108" i="60" l="1"/>
  <c r="A118" i="60"/>
  <c r="A117" i="60"/>
  <c r="A116" i="60"/>
  <c r="A102" i="60"/>
  <c r="A103" i="60" s="1"/>
  <c r="A104" i="60" s="1"/>
  <c r="A105" i="60" s="1"/>
  <c r="A106" i="60" s="1"/>
  <c r="A107" i="60" s="1"/>
  <c r="A108" i="60" s="1"/>
  <c r="A109" i="60" s="1"/>
  <c r="A110" i="60" s="1"/>
  <c r="A111" i="60" s="1"/>
  <c r="A112" i="60" s="1"/>
  <c r="A113" i="60" s="1"/>
  <c r="A114" i="60" s="1"/>
  <c r="A101" i="60"/>
  <c r="D105" i="60" l="1"/>
  <c r="D106" i="60" s="1"/>
  <c r="D15" i="60" l="1"/>
  <c r="D29" i="60" s="1"/>
  <c r="D26" i="60" l="1"/>
  <c r="D87" i="60" l="1"/>
  <c r="D28" i="60" l="1"/>
</calcChain>
</file>

<file path=xl/sharedStrings.xml><?xml version="1.0" encoding="utf-8"?>
<sst xmlns="http://schemas.openxmlformats.org/spreadsheetml/2006/main" count="257" uniqueCount="142">
  <si>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</si>
  <si>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</si>
  <si>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</si>
  <si>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</si>
  <si>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</si>
  <si>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</si>
  <si>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</si>
  <si>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</si>
  <si>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</si>
  <si>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</si>
  <si>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</si>
  <si>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</si>
  <si>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</si>
  <si>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</si>
  <si>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</si>
  <si>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</si>
  <si>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</si>
  <si>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</si>
  <si>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</si>
  <si>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</si>
  <si>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</si>
  <si>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</si>
  <si>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</si>
  <si>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</si>
  <si>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</si>
  <si>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</si>
  <si>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</si>
  <si>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</si>
  <si>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</si>
  <si>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</si>
  <si>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</si>
  <si>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</si>
  <si>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</si>
  <si>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</si>
  <si>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</si>
  <si>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</si>
  <si>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</si>
  <si>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</si>
  <si>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</si>
  <si>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</si>
  <si>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</si>
  <si>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</si>
  <si>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</si>
  <si>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</si>
  <si>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</si>
  <si>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</si>
  <si>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</si>
  <si>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</si>
  <si>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</si>
  <si>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</si>
  <si>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</si>
  <si>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</si>
  <si>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</si>
  <si>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</si>
  <si>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</si>
  <si>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</si>
  <si>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</si>
  <si>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</si>
  <si>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</si>
  <si>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</si>
  <si>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</si>
  <si>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</si>
  <si>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</si>
  <si>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</si>
  <si>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</si>
  <si>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</si>
  <si>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</si>
  <si>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</si>
  <si>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</si>
  <si>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</si>
  <si>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</si>
  <si>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</si>
  <si>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</si>
  <si>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</si>
  <si>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</si>
  <si>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</si>
  <si>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</si>
  <si>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</si>
  <si>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</si>
  <si>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</si>
  <si>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</si>
  <si>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</si>
  <si>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</si>
  <si>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</si>
  <si>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</si>
  <si>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</si>
  <si>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</si>
  <si>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</si>
  <si>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</si>
  <si>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</si>
  <si>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</si>
  <si>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</si>
  <si>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</si>
  <si>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</si>
  <si>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</si>
  <si>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</si>
  <si>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</si>
  <si>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</si>
  <si>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</si>
  <si>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</si>
  <si>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</si>
  <si>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</si>
  <si>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</si>
  <si>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</si>
  <si>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</si>
  <si>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</si>
  <si>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</si>
  <si>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</si>
  <si>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</si>
  <si>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</si>
  <si>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</si>
  <si>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</si>
  <si>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</si>
  <si>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</si>
  <si>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</si>
  <si>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</si>
  <si>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</si>
  <si>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</si>
  <si>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</si>
  <si>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</si>
  <si>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</si>
  <si>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</si>
  <si>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</si>
  <si>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</si>
  <si>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</si>
  <si>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</si>
  <si>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</si>
  <si>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</si>
  <si>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</si>
  <si>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</si>
  <si>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</si>
  <si>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</si>
  <si>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</si>
  <si>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</si>
  <si>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Горная, дом  9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</si>
  <si>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</si>
  <si>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</si>
  <si>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 xml:space="preserve">за содержание </t>
  </si>
  <si>
    <t>текущий ремонт</t>
  </si>
  <si>
    <t>за найм (справочно)</t>
  </si>
  <si>
    <t>Задолженность потребителей на начало</t>
  </si>
  <si>
    <t>Задолженность потребителей на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</si>
</sst>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3333CC"/>
      <name val="Times New Roman"/>
      <family val="1"/>
      <charset val="204"/>
    </font>
    <font>
      <b/>
      <sz val="12"/>
      <color rgb="FF33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52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0" fontId="17" fillId="0" borderId="8" xfId="5" applyNumberFormat="1" applyFont="1" applyBorder="1" applyAlignment="1">
      <alignment horizontal="center" vertical="center"/>
    </xf>
    <xf numFmtId="0" fontId="18" fillId="0" borderId="2" xfId="5" applyNumberFormat="1" applyFont="1" applyBorder="1" applyAlignment="1">
      <alignment horizontal="center" vertical="center" wrapText="1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2" fontId="5" fillId="0" borderId="8" xfId="5" applyNumberFormat="1" applyFont="1" applyBorder="1" applyAlignment="1">
      <alignment horizontal="center"/>
    </xf>
    <xf numFmtId="0" fontId="19" fillId="0" borderId="8" xfId="5" applyNumberFormat="1" applyFont="1" applyBorder="1" applyAlignment="1">
      <alignment horizontal="center" vertical="center"/>
    </xf>
    <xf numFmtId="0" fontId="19" fillId="0" borderId="8" xfId="5" applyNumberFormat="1" applyFont="1" applyBorder="1" applyAlignment="1">
      <alignment horizontal="center"/>
    </xf>
    <xf numFmtId="2" fontId="15" fillId="0" borderId="9" xfId="5" applyNumberFormat="1" applyFont="1" applyBorder="1" applyAlignment="1">
      <alignment horizontal="center" vertical="center"/>
    </xf>
    <xf numFmtId="2" fontId="15" fillId="0" borderId="8" xfId="5" applyNumberFormat="1" applyFont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2" fontId="20" fillId="0" borderId="8" xfId="5" applyNumberFormat="1" applyFont="1" applyBorder="1" applyAlignment="1">
      <alignment horizontal="center" vertical="center"/>
    </xf>
    <xf numFmtId="2" fontId="18" fillId="0" borderId="8" xfId="5" applyNumberFormat="1" applyFont="1" applyBorder="1" applyAlignment="1">
      <alignment horizontal="center" vertic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 xr:uid="{00000000-0005-0000-0000-000000000000}"/>
    <cellStyle name="Обычный" xfId="0" builtinId="0"/>
    <cellStyle name="Обычный 2" xfId="4" xr:uid="{00000000-0005-0000-0000-000002000000}"/>
    <cellStyle name="Обычный 3" xfId="5" xr:uid="{00000000-0005-0000-0000-000003000000}"/>
    <cellStyle name="Финансовый 2" xfId="3" xr:uid="{00000000-0005-0000-0000-000004000000}"/>
    <cellStyle name="Хороший 2" xfId="1" xr:uid="{00000000-0005-0000-0000-000005000000}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K118"/>
  <sheetViews>
    <sheetView tabSelected="1" zoomScale="80" zoomScaleNormal="80" workbookViewId="0">
      <selection activeCell="P14" sqref="P14:P16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15" width="9.140625" style="2"/>
    <col min="16" max="16" width="11.7109375" style="2" customWidth="1"/>
    <col min="17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42" t="s">
        <v>134</v>
      </c>
      <c r="B1" s="42"/>
      <c r="C1" s="42"/>
      <c r="D1" s="42"/>
    </row>
    <row r="2" spans="1:4" ht="11.25" customHeight="1" x14ac:dyDescent="0.2">
      <c r="A2" s="43"/>
      <c r="B2" s="44"/>
      <c r="C2" s="44"/>
      <c r="D2" s="45"/>
    </row>
    <row r="3" spans="1:4" ht="11.25" customHeight="1" x14ac:dyDescent="0.2">
      <c r="A3" s="43"/>
      <c r="B3" s="44"/>
      <c r="C3" s="44"/>
      <c r="D3" s="45"/>
    </row>
    <row r="4" spans="1:4" ht="11.25" customHeight="1" x14ac:dyDescent="0.2">
      <c r="A4" s="43"/>
      <c r="B4" s="44"/>
      <c r="C4" s="44"/>
      <c r="D4" s="45"/>
    </row>
    <row r="5" spans="1:4" ht="21" customHeight="1" x14ac:dyDescent="0.2">
      <c r="A5" s="46"/>
      <c r="B5" s="47"/>
      <c r="C5" s="47"/>
      <c r="D5" s="48"/>
    </row>
    <row r="6" spans="1:4" ht="31.5" x14ac:dyDescent="0.2">
      <c r="A6" s="3" t="s">
        <v>125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45369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45292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45657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9" t="s">
        <v>61</v>
      </c>
      <c r="B11" s="49"/>
      <c r="C11" s="49"/>
      <c r="D11" s="49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-181408.35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7">
        <v>349862.72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34">
        <f>D16+D17+D18</f>
        <v>234440.74</v>
      </c>
    </row>
    <row r="16" spans="1:4" ht="15.75" x14ac:dyDescent="0.2">
      <c r="A16" s="7"/>
      <c r="B16" s="27" t="s">
        <v>137</v>
      </c>
      <c r="C16" s="7" t="s">
        <v>64</v>
      </c>
      <c r="D16" s="7">
        <v>87287.84</v>
      </c>
    </row>
    <row r="17" spans="1:11" ht="15.75" x14ac:dyDescent="0.2">
      <c r="A17" s="7"/>
      <c r="B17" s="27" t="s">
        <v>138</v>
      </c>
      <c r="C17" s="7" t="s">
        <v>64</v>
      </c>
      <c r="D17" s="7">
        <f>90804.24+5901.86</f>
        <v>96706.1</v>
      </c>
    </row>
    <row r="18" spans="1:11" ht="15.75" x14ac:dyDescent="0.2">
      <c r="A18" s="7"/>
      <c r="B18" s="27" t="s">
        <v>135</v>
      </c>
      <c r="C18" s="7" t="s">
        <v>64</v>
      </c>
      <c r="D18" s="7">
        <v>50446.8</v>
      </c>
    </row>
    <row r="19" spans="1:11" ht="15.75" x14ac:dyDescent="0.2">
      <c r="A19" s="7"/>
      <c r="B19" s="28" t="s">
        <v>139</v>
      </c>
      <c r="C19" s="7" t="s">
        <v>64</v>
      </c>
      <c r="D19" s="7">
        <v>5392.08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35">
        <f>SUM(D21:D25)</f>
        <v>221669.79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221669.79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40261.440000000002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36">
        <f>D26-D87-D104</f>
        <v>-279452.74177084805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39">
        <f>D14+D15-D21</f>
        <v>362633.66999999993</v>
      </c>
    </row>
    <row r="30" spans="1:11" ht="15.75" x14ac:dyDescent="0.2">
      <c r="A30" s="50" t="s">
        <v>136</v>
      </c>
      <c r="B30" s="50"/>
      <c r="C30" s="50"/>
      <c r="D30" s="50"/>
    </row>
    <row r="31" spans="1:11" ht="63" x14ac:dyDescent="0.25">
      <c r="A31" s="7" t="s">
        <v>90</v>
      </c>
      <c r="B31" s="12" t="s">
        <v>91</v>
      </c>
      <c r="C31" s="13" t="s">
        <v>52</v>
      </c>
      <c r="D31" s="13" t="s">
        <v>92</v>
      </c>
    </row>
    <row r="32" spans="1:11" ht="28.5" outlineLevel="1" x14ac:dyDescent="0.2">
      <c r="A32" s="9"/>
      <c r="B32" s="22" t="s">
        <v>127</v>
      </c>
      <c r="C32" s="14" t="s">
        <v>64</v>
      </c>
      <c r="D32" s="24">
        <v>41463.081104748482</v>
      </c>
    </row>
    <row r="33" spans="1:4" ht="105" outlineLevel="2" x14ac:dyDescent="0.2">
      <c r="A33" s="9"/>
      <c r="B33" s="23" t="s">
        <v>128</v>
      </c>
      <c r="C33" s="7" t="s">
        <v>64</v>
      </c>
      <c r="D33" s="25">
        <v>4000.9448006026737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14887.314171557715</v>
      </c>
    </row>
    <row r="35" spans="1:4" ht="60" outlineLevel="2" x14ac:dyDescent="0.2">
      <c r="A35" s="9"/>
      <c r="B35" s="23" t="s">
        <v>3</v>
      </c>
      <c r="C35" s="7" t="s">
        <v>64</v>
      </c>
      <c r="D35" s="25">
        <v>6606.9845241798294</v>
      </c>
    </row>
    <row r="36" spans="1:4" ht="15.75" outlineLevel="2" x14ac:dyDescent="0.2">
      <c r="A36" s="9"/>
      <c r="B36" s="23" t="s">
        <v>4</v>
      </c>
      <c r="C36" s="7" t="s">
        <v>64</v>
      </c>
      <c r="D36" s="25">
        <v>1116.146813657351</v>
      </c>
    </row>
    <row r="37" spans="1:4" ht="15.75" outlineLevel="2" x14ac:dyDescent="0.2">
      <c r="A37" s="9"/>
      <c r="B37" s="23" t="s">
        <v>5</v>
      </c>
      <c r="C37" s="7" t="s">
        <v>64</v>
      </c>
      <c r="D37" s="25">
        <v>1953.8535811421623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1953.8535811421623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1733.1869050789792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1116.146813657351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8094.6499137302544</v>
      </c>
    </row>
    <row r="42" spans="1:4" ht="28.5" outlineLevel="1" x14ac:dyDescent="0.2">
      <c r="A42" s="9"/>
      <c r="B42" s="22" t="s">
        <v>129</v>
      </c>
      <c r="C42" s="14" t="s">
        <v>64</v>
      </c>
      <c r="D42" s="24">
        <v>4056.1009984447151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1355.3292758201701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837.70676748481151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907.52376218712016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955.54119295261228</v>
      </c>
    </row>
    <row r="47" spans="1:4" ht="28.5" outlineLevel="2" x14ac:dyDescent="0.2">
      <c r="A47" s="9"/>
      <c r="B47" s="22" t="s">
        <v>130</v>
      </c>
      <c r="C47" s="7" t="s">
        <v>64</v>
      </c>
      <c r="D47" s="24">
        <f>SUM(D48:D55)</f>
        <v>118919.93983795866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1209.2253433778853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365.94977496962332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836.91122449574732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1209.2253433778853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1209.2253433778853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836.91122449574732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1591.0859781287968</v>
      </c>
    </row>
    <row r="55" spans="1:4" ht="15.75" outlineLevel="2" x14ac:dyDescent="0.2">
      <c r="A55" s="9"/>
      <c r="B55" s="1" t="s">
        <v>21</v>
      </c>
      <c r="C55" s="7" t="s">
        <v>64</v>
      </c>
      <c r="D55" s="40">
        <f>12095.4356057351+99565.97</f>
        <v>111661.4056057351</v>
      </c>
    </row>
    <row r="56" spans="1:4" ht="15.75" outlineLevel="2" x14ac:dyDescent="0.2">
      <c r="A56" s="9"/>
      <c r="B56" s="22" t="s">
        <v>131</v>
      </c>
      <c r="C56" s="14" t="s">
        <v>64</v>
      </c>
      <c r="D56" s="24">
        <v>28470.892492636689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2147.9660704738758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2147.9660704738758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1853.615164520048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835.32013851761815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954.65158687727796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715.98869015795844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930.78529720534641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2147.9660704738758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2784.4004617253941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8932.3566812150675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2418.4506867557707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2601.4255742405835</v>
      </c>
    </row>
    <row r="69" spans="1:4" ht="15.75" outlineLevel="2" x14ac:dyDescent="0.2">
      <c r="A69" s="9"/>
      <c r="B69" s="22" t="s">
        <v>132</v>
      </c>
      <c r="C69" s="14" t="s">
        <v>64</v>
      </c>
      <c r="D69" s="24">
        <v>47092.821686026735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1113.7601846901578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954.65158687727796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544.85599027946535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1193.3144835965977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556.88009234507888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318.21719562575947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28838.433353584438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556.88009234507888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1193.3144835965977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1416.1042345078979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6929.8871263669498</v>
      </c>
    </row>
    <row r="81" spans="1:7" ht="15.75" outlineLevel="2" x14ac:dyDescent="0.2">
      <c r="A81" s="9"/>
      <c r="B81" s="1" t="s">
        <v>49</v>
      </c>
      <c r="C81" s="7" t="s">
        <v>64</v>
      </c>
      <c r="D81" s="25">
        <v>1487.6653895504248</v>
      </c>
    </row>
    <row r="82" spans="1:7" ht="15.75" outlineLevel="2" x14ac:dyDescent="0.2">
      <c r="A82" s="9"/>
      <c r="B82" s="1" t="s">
        <v>45</v>
      </c>
      <c r="C82" s="7" t="s">
        <v>64</v>
      </c>
      <c r="D82" s="25">
        <v>1431.9773803159169</v>
      </c>
    </row>
    <row r="83" spans="1:7" ht="15.75" outlineLevel="2" x14ac:dyDescent="0.2">
      <c r="A83" s="9"/>
      <c r="B83" s="1" t="s">
        <v>47</v>
      </c>
      <c r="C83" s="7" t="s">
        <v>64</v>
      </c>
      <c r="D83" s="25">
        <v>556.88009234507888</v>
      </c>
    </row>
    <row r="84" spans="1:7" ht="15.75" outlineLevel="2" x14ac:dyDescent="0.2">
      <c r="A84" s="9"/>
      <c r="B84" s="22" t="s">
        <v>0</v>
      </c>
      <c r="C84" s="14" t="s">
        <v>64</v>
      </c>
      <c r="D84" s="24">
        <v>53030.895651032784</v>
      </c>
    </row>
    <row r="85" spans="1:7" ht="15.75" outlineLevel="2" x14ac:dyDescent="0.2">
      <c r="A85" s="9"/>
      <c r="B85" s="1" t="s">
        <v>44</v>
      </c>
      <c r="C85" s="7" t="s">
        <v>64</v>
      </c>
      <c r="D85" s="25">
        <v>1209.2253433778853</v>
      </c>
    </row>
    <row r="86" spans="1:7" ht="15.75" outlineLevel="2" x14ac:dyDescent="0.2">
      <c r="A86" s="9"/>
      <c r="B86" s="1" t="s">
        <v>46</v>
      </c>
      <c r="C86" s="7" t="s">
        <v>64</v>
      </c>
      <c r="D86" s="25">
        <v>51821.670307654909</v>
      </c>
    </row>
    <row r="87" spans="1:7" ht="15.75" x14ac:dyDescent="0.2">
      <c r="A87" s="9"/>
      <c r="B87" s="22" t="s">
        <v>133</v>
      </c>
      <c r="C87" s="14" t="s">
        <v>64</v>
      </c>
      <c r="D87" s="37">
        <f>D32+D42+D47+D56+D69+D84</f>
        <v>293033.73177084804</v>
      </c>
      <c r="G87" s="19"/>
    </row>
    <row r="88" spans="1:7" ht="15.75" x14ac:dyDescent="0.2">
      <c r="A88" s="41" t="s">
        <v>126</v>
      </c>
      <c r="B88" s="41"/>
      <c r="C88" s="41"/>
      <c r="D88" s="41"/>
    </row>
    <row r="89" spans="1:7" ht="15.75" x14ac:dyDescent="0.2">
      <c r="A89" s="7" t="s">
        <v>93</v>
      </c>
      <c r="B89" s="12" t="s">
        <v>94</v>
      </c>
      <c r="C89" s="7" t="s">
        <v>64</v>
      </c>
      <c r="D89" s="29">
        <v>0</v>
      </c>
    </row>
    <row r="90" spans="1:7" ht="15.75" x14ac:dyDescent="0.2">
      <c r="A90" s="7" t="s">
        <v>95</v>
      </c>
      <c r="B90" s="12" t="s">
        <v>96</v>
      </c>
      <c r="C90" s="7" t="s">
        <v>64</v>
      </c>
      <c r="D90" s="29">
        <v>0</v>
      </c>
    </row>
    <row r="91" spans="1:7" ht="15.75" x14ac:dyDescent="0.2">
      <c r="A91" s="7" t="s">
        <v>97</v>
      </c>
      <c r="B91" s="12" t="s">
        <v>98</v>
      </c>
      <c r="C91" s="7" t="s">
        <v>64</v>
      </c>
      <c r="D91" s="29">
        <v>0</v>
      </c>
    </row>
    <row r="92" spans="1:7" ht="15.75" x14ac:dyDescent="0.2">
      <c r="A92" s="7" t="s">
        <v>99</v>
      </c>
      <c r="B92" s="12" t="s">
        <v>100</v>
      </c>
      <c r="C92" s="7" t="s">
        <v>64</v>
      </c>
      <c r="D92" s="29">
        <v>0</v>
      </c>
    </row>
    <row r="93" spans="1:7" ht="15.75" x14ac:dyDescent="0.2">
      <c r="A93" s="7" t="s">
        <v>101</v>
      </c>
      <c r="B93" s="12" t="s">
        <v>63</v>
      </c>
      <c r="C93" s="7" t="s">
        <v>64</v>
      </c>
      <c r="D93" s="29">
        <v>0</v>
      </c>
    </row>
    <row r="94" spans="1:7" ht="15.75" x14ac:dyDescent="0.2">
      <c r="A94" s="7" t="s">
        <v>102</v>
      </c>
      <c r="B94" s="12" t="s">
        <v>66</v>
      </c>
      <c r="C94" s="7" t="s">
        <v>64</v>
      </c>
      <c r="D94" s="29">
        <v>0</v>
      </c>
    </row>
    <row r="95" spans="1:7" ht="15.75" x14ac:dyDescent="0.2">
      <c r="A95" s="7" t="s">
        <v>103</v>
      </c>
      <c r="B95" s="12" t="s">
        <v>68</v>
      </c>
      <c r="C95" s="7" t="s">
        <v>64</v>
      </c>
      <c r="D95" s="29">
        <v>0</v>
      </c>
    </row>
    <row r="96" spans="1:7" ht="15.75" x14ac:dyDescent="0.2">
      <c r="A96" s="7" t="s">
        <v>104</v>
      </c>
      <c r="B96" s="12" t="s">
        <v>85</v>
      </c>
      <c r="C96" s="7" t="s">
        <v>64</v>
      </c>
      <c r="D96" s="29">
        <v>0</v>
      </c>
    </row>
    <row r="97" spans="1:4" ht="15.75" x14ac:dyDescent="0.2">
      <c r="A97" s="7" t="s">
        <v>105</v>
      </c>
      <c r="B97" s="12" t="s">
        <v>87</v>
      </c>
      <c r="C97" s="7" t="s">
        <v>64</v>
      </c>
      <c r="D97" s="29">
        <v>0</v>
      </c>
    </row>
    <row r="98" spans="1:4" ht="15.75" x14ac:dyDescent="0.25">
      <c r="A98" s="7" t="s">
        <v>106</v>
      </c>
      <c r="B98" s="16" t="s">
        <v>89</v>
      </c>
      <c r="C98" s="7" t="s">
        <v>64</v>
      </c>
      <c r="D98" s="29">
        <v>0</v>
      </c>
    </row>
    <row r="99" spans="1:4" ht="15.75" x14ac:dyDescent="0.25">
      <c r="A99" s="51" t="s">
        <v>107</v>
      </c>
      <c r="B99" s="51"/>
      <c r="C99" s="51"/>
      <c r="D99" s="51"/>
    </row>
    <row r="100" spans="1:4" ht="15.75" x14ac:dyDescent="0.2">
      <c r="A100" s="31">
        <v>29</v>
      </c>
      <c r="B100" s="12" t="s">
        <v>108</v>
      </c>
      <c r="C100" s="17" t="s">
        <v>109</v>
      </c>
      <c r="D100" s="30" t="s">
        <v>119</v>
      </c>
    </row>
    <row r="101" spans="1:4" ht="15.75" x14ac:dyDescent="0.2">
      <c r="A101" s="31">
        <f>A100+1</f>
        <v>30</v>
      </c>
      <c r="B101" s="12" t="s">
        <v>52</v>
      </c>
      <c r="C101" s="17" t="s">
        <v>109</v>
      </c>
      <c r="D101" s="8" t="s">
        <v>120</v>
      </c>
    </row>
    <row r="102" spans="1:4" ht="15.75" x14ac:dyDescent="0.2">
      <c r="A102" s="31">
        <f t="shared" ref="A102:A114" si="0">A101+1</f>
        <v>31</v>
      </c>
      <c r="B102" s="32" t="s">
        <v>110</v>
      </c>
      <c r="C102" s="20" t="s">
        <v>111</v>
      </c>
      <c r="D102" s="20">
        <v>5151</v>
      </c>
    </row>
    <row r="103" spans="1:4" ht="15.75" x14ac:dyDescent="0.2">
      <c r="A103" s="31">
        <f t="shared" si="0"/>
        <v>32</v>
      </c>
      <c r="B103" s="32" t="s">
        <v>140</v>
      </c>
      <c r="C103" s="20" t="s">
        <v>64</v>
      </c>
      <c r="D103" s="20">
        <v>5725.92</v>
      </c>
    </row>
    <row r="104" spans="1:4" ht="15.75" x14ac:dyDescent="0.25">
      <c r="A104" s="31">
        <f t="shared" si="0"/>
        <v>33</v>
      </c>
      <c r="B104" s="12" t="s">
        <v>112</v>
      </c>
      <c r="C104" s="8" t="s">
        <v>64</v>
      </c>
      <c r="D104" s="10">
        <v>26680.45</v>
      </c>
    </row>
    <row r="105" spans="1:4" ht="15.75" x14ac:dyDescent="0.25">
      <c r="A105" s="31">
        <f t="shared" si="0"/>
        <v>34</v>
      </c>
      <c r="B105" s="12" t="s">
        <v>113</v>
      </c>
      <c r="C105" s="8" t="s">
        <v>64</v>
      </c>
      <c r="D105" s="33">
        <f>D104*87%</f>
        <v>23211.9915</v>
      </c>
    </row>
    <row r="106" spans="1:4" ht="15.75" x14ac:dyDescent="0.25">
      <c r="A106" s="31">
        <f t="shared" si="0"/>
        <v>35</v>
      </c>
      <c r="B106" s="12" t="s">
        <v>141</v>
      </c>
      <c r="C106" s="8" t="s">
        <v>64</v>
      </c>
      <c r="D106" s="33">
        <f>D103+D104-D105</f>
        <v>9194.3785000000025</v>
      </c>
    </row>
    <row r="107" spans="1:4" ht="15.75" x14ac:dyDescent="0.25">
      <c r="A107" s="31">
        <f t="shared" si="0"/>
        <v>36</v>
      </c>
      <c r="B107" s="12" t="s">
        <v>114</v>
      </c>
      <c r="C107" s="8" t="s">
        <v>64</v>
      </c>
      <c r="D107" s="10">
        <f>D104</f>
        <v>26680.45</v>
      </c>
    </row>
    <row r="108" spans="1:4" ht="15.75" x14ac:dyDescent="0.25">
      <c r="A108" s="31">
        <f t="shared" si="0"/>
        <v>37</v>
      </c>
      <c r="B108" s="12" t="s">
        <v>115</v>
      </c>
      <c r="C108" s="8" t="s">
        <v>64</v>
      </c>
      <c r="D108" s="10">
        <f>D107</f>
        <v>26680.45</v>
      </c>
    </row>
    <row r="109" spans="1:4" ht="15.75" x14ac:dyDescent="0.25">
      <c r="A109" s="31">
        <f t="shared" si="0"/>
        <v>38</v>
      </c>
      <c r="B109" s="12" t="s">
        <v>116</v>
      </c>
      <c r="C109" s="8" t="s">
        <v>64</v>
      </c>
      <c r="D109" s="10">
        <v>0</v>
      </c>
    </row>
    <row r="110" spans="1:4" ht="31.5" x14ac:dyDescent="0.25">
      <c r="A110" s="31">
        <f t="shared" si="0"/>
        <v>39</v>
      </c>
      <c r="B110" s="12" t="s">
        <v>117</v>
      </c>
      <c r="C110" s="8" t="s">
        <v>64</v>
      </c>
      <c r="D110" s="10"/>
    </row>
    <row r="111" spans="1:4" ht="15.75" x14ac:dyDescent="0.25">
      <c r="A111" s="31">
        <f t="shared" si="0"/>
        <v>40</v>
      </c>
      <c r="B111" s="12" t="s">
        <v>94</v>
      </c>
      <c r="C111" s="8" t="s">
        <v>118</v>
      </c>
      <c r="D111" s="10"/>
    </row>
    <row r="112" spans="1:4" ht="15.75" x14ac:dyDescent="0.25">
      <c r="A112" s="31">
        <f t="shared" si="0"/>
        <v>41</v>
      </c>
      <c r="B112" s="12" t="s">
        <v>96</v>
      </c>
      <c r="C112" s="8" t="s">
        <v>118</v>
      </c>
      <c r="D112" s="10"/>
    </row>
    <row r="113" spans="1:4" ht="15.75" x14ac:dyDescent="0.25">
      <c r="A113" s="31">
        <f t="shared" si="0"/>
        <v>42</v>
      </c>
      <c r="B113" s="12" t="s">
        <v>98</v>
      </c>
      <c r="C113" s="8" t="s">
        <v>118</v>
      </c>
      <c r="D113" s="18"/>
    </row>
    <row r="114" spans="1:4" ht="15.75" x14ac:dyDescent="0.25">
      <c r="A114" s="31">
        <f t="shared" si="0"/>
        <v>43</v>
      </c>
      <c r="B114" s="12" t="s">
        <v>100</v>
      </c>
      <c r="C114" s="8" t="s">
        <v>64</v>
      </c>
      <c r="D114" s="15"/>
    </row>
    <row r="115" spans="1:4" ht="15.75" x14ac:dyDescent="0.2">
      <c r="A115" s="41" t="s">
        <v>121</v>
      </c>
      <c r="B115" s="41"/>
      <c r="C115" s="41"/>
      <c r="D115" s="41"/>
    </row>
    <row r="116" spans="1:4" ht="15.75" x14ac:dyDescent="0.2">
      <c r="A116" s="38">
        <f>A114+1</f>
        <v>44</v>
      </c>
      <c r="B116" s="6" t="s">
        <v>122</v>
      </c>
      <c r="C116" s="6" t="s">
        <v>118</v>
      </c>
      <c r="D116" s="6">
        <v>5</v>
      </c>
    </row>
    <row r="117" spans="1:4" ht="15.75" x14ac:dyDescent="0.2">
      <c r="A117" s="38">
        <f>A116+1</f>
        <v>45</v>
      </c>
      <c r="B117" s="6" t="s">
        <v>123</v>
      </c>
      <c r="C117" s="6" t="s">
        <v>118</v>
      </c>
      <c r="D117" s="6">
        <v>1</v>
      </c>
    </row>
    <row r="118" spans="1:4" ht="15.75" x14ac:dyDescent="0.2">
      <c r="A118" s="38">
        <f>A117+1</f>
        <v>46</v>
      </c>
      <c r="B118" s="6" t="s">
        <v>124</v>
      </c>
      <c r="C118" s="6" t="s">
        <v>64</v>
      </c>
      <c r="D118" s="6">
        <v>23179.5</v>
      </c>
    </row>
  </sheetData>
  <mergeCells count="6">
    <mergeCell ref="A115:D115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scale="78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Горная9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Надежда Гребнева</cp:lastModifiedBy>
  <cp:lastPrinted>2024-03-12T21:43:42Z</cp:lastPrinted>
  <dcterms:created xsi:type="dcterms:W3CDTF">2018-12-27T10:13:26Z</dcterms:created>
  <dcterms:modified xsi:type="dcterms:W3CDTF">2025-03-16T22:36:34Z</dcterms:modified>
</cp:coreProperties>
</file>