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5.ГИС КАТАЛОГ\РАЗМЕЩЕНИЕ-ГИС\Раскрытие УК для ГИС-с 2022 г\Раскрытие УК для ГИС 2024\ОТЧЕТ-2024\ОТЧЕТ-2024\"/>
    </mc:Choice>
  </mc:AlternateContent>
  <xr:revisionPtr revIDLastSave="0" documentId="13_ncr:1_{AAB6C40F-004F-48CE-A57F-EAC87EC78DB0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Дачная11" sheetId="5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57" l="1"/>
  <c r="D28" i="57"/>
  <c r="D32" i="57"/>
  <c r="D88" i="57" l="1"/>
  <c r="D108" i="57" l="1"/>
  <c r="D20" i="57" l="1"/>
  <c r="D109" i="57"/>
  <c r="A102" i="57"/>
  <c r="A103" i="57" s="1"/>
  <c r="A104" i="57" s="1"/>
  <c r="A105" i="57" s="1"/>
  <c r="A106" i="57" s="1"/>
  <c r="A107" i="57" s="1"/>
  <c r="A108" i="57" s="1"/>
  <c r="A109" i="57" s="1"/>
  <c r="A110" i="57" s="1"/>
  <c r="A111" i="57" s="1"/>
  <c r="A112" i="57" s="1"/>
  <c r="A113" i="57" s="1"/>
  <c r="A114" i="57" s="1"/>
  <c r="A115" i="57" s="1"/>
  <c r="A117" i="57" s="1"/>
  <c r="A118" i="57" s="1"/>
  <c r="A119" i="57" s="1"/>
  <c r="D106" i="57" l="1"/>
  <c r="D107" i="57" s="1"/>
  <c r="D15" i="57" l="1"/>
  <c r="D29" i="57" s="1"/>
  <c r="D26" i="57" l="1"/>
</calcChain>
</file>

<file path=xl/sharedStrings.xml><?xml version="1.0" encoding="utf-8"?>
<sst xmlns="http://schemas.openxmlformats.org/spreadsheetml/2006/main" count="259" uniqueCount="143">
  <si>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</si>
  <si>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</si>
  <si>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</si>
  <si>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</si>
  <si>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</si>
  <si>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</si>
  <si>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</si>
  <si>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</si>
  <si>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</si>
  <si>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</si>
  <si>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</si>
  <si>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</si>
  <si>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</si>
  <si>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</si>
  <si>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</si>
  <si>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</si>
  <si>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</si>
  <si>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</si>
  <si>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</si>
  <si>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</si>
  <si>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</si>
  <si>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</si>
  <si>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</si>
  <si>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</si>
  <si>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</si>
  <si>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</si>
  <si>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</si>
  <si>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</si>
  <si>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</si>
  <si>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</si>
  <si>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</si>
  <si>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</si>
  <si>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</si>
  <si>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</si>
  <si>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</si>
  <si>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</si>
  <si>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</si>
  <si>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</si>
  <si>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</si>
  <si>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</si>
  <si>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</si>
  <si>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</si>
  <si>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</si>
  <si>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</si>
  <si>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</si>
  <si>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</si>
  <si>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</si>
  <si>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</si>
  <si>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</si>
  <si>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</si>
  <si>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</si>
  <si>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</si>
  <si>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</si>
  <si>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</si>
  <si>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</si>
  <si>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</si>
  <si>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</si>
  <si>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</si>
  <si>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</si>
  <si>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</si>
  <si>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</si>
  <si>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</si>
  <si>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</si>
  <si>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</si>
  <si>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</si>
  <si>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</si>
  <si>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</si>
  <si>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</si>
  <si>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</si>
  <si>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</si>
  <si>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</si>
  <si>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</si>
  <si>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</si>
  <si>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</si>
  <si>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</si>
  <si>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</si>
  <si>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</si>
  <si>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</si>
  <si>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</si>
  <si>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</si>
  <si>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</si>
  <si>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</si>
  <si>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</si>
  <si>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</si>
  <si>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</si>
  <si>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</si>
  <si>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</si>
  <si>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</si>
  <si>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</si>
  <si>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</si>
  <si>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</si>
  <si>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</si>
  <si>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</si>
  <si>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</si>
  <si>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</si>
  <si>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</si>
  <si>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</si>
  <si>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</si>
  <si>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</si>
  <si>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</si>
  <si>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</si>
  <si>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</si>
  <si>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</si>
  <si>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</si>
  <si>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</si>
  <si>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</si>
  <si>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</si>
  <si>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</si>
  <si>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</si>
  <si>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</si>
  <si>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</si>
  <si>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</si>
  <si>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</si>
  <si>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</si>
  <si>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</si>
  <si>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</si>
  <si>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</si>
  <si>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</si>
  <si>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</si>
  <si>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</si>
  <si>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</si>
  <si>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</si>
  <si>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</si>
  <si>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</si>
  <si>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</si>
  <si>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</si>
  <si>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</si>
  <si>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</si>
  <si>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</si>
  <si>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</si>
  <si>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</si>
  <si>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</si>
  <si>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</si>
  <si>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</si>
  <si>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</si>
  <si>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t>за услуги управления</t>
  </si>
  <si>
    <t xml:space="preserve">за содержание </t>
  </si>
  <si>
    <t>текущий ремонт</t>
  </si>
  <si>
    <t>за найм (справочно)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</si>
  <si>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Дачная, дом  11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</si>
  <si>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Задолженность потребителей на начало</t>
  </si>
  <si>
    <t>Задолженность потребителей на конец</t>
  </si>
  <si>
    <t>Текущий ремонт подъездов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</si>
</sst>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2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5" fillId="0" borderId="2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/>
    </xf>
    <xf numFmtId="0" fontId="19" fillId="0" borderId="8" xfId="5" applyNumberFormat="1" applyFont="1" applyBorder="1" applyAlignment="1">
      <alignment horizont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2" fontId="20" fillId="0" borderId="8" xfId="5" applyNumberFormat="1" applyFont="1" applyBorder="1" applyAlignment="1">
      <alignment horizontal="center" vertical="center"/>
    </xf>
    <xf numFmtId="2" fontId="18" fillId="0" borderId="8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K119"/>
  <sheetViews>
    <sheetView tabSelected="1" zoomScale="77" zoomScaleNormal="77" workbookViewId="0">
      <selection activeCell="D7" sqref="D7:D9"/>
    </sheetView>
  </sheetViews>
  <sheetFormatPr defaultColWidth="9.140625" defaultRowHeight="11.25" outlineLevelRow="2" x14ac:dyDescent="0.2"/>
  <cols>
    <col min="1" max="1" width="6.42578125" style="2" customWidth="1"/>
    <col min="2" max="2" width="82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2" t="s">
        <v>139</v>
      </c>
      <c r="B1" s="42"/>
      <c r="C1" s="42"/>
      <c r="D1" s="42"/>
    </row>
    <row r="2" spans="1:4" ht="11.25" customHeight="1" x14ac:dyDescent="0.2">
      <c r="A2" s="43"/>
      <c r="B2" s="44"/>
      <c r="C2" s="44"/>
      <c r="D2" s="45"/>
    </row>
    <row r="3" spans="1:4" ht="11.25" customHeight="1" x14ac:dyDescent="0.2">
      <c r="A3" s="43"/>
      <c r="B3" s="44"/>
      <c r="C3" s="44"/>
      <c r="D3" s="45"/>
    </row>
    <row r="4" spans="1:4" ht="11.25" customHeight="1" x14ac:dyDescent="0.2">
      <c r="A4" s="43"/>
      <c r="B4" s="44"/>
      <c r="C4" s="44"/>
      <c r="D4" s="45"/>
    </row>
    <row r="5" spans="1:4" ht="21" customHeight="1" x14ac:dyDescent="0.2">
      <c r="A5" s="46"/>
      <c r="B5" s="47"/>
      <c r="C5" s="47"/>
      <c r="D5" s="48"/>
    </row>
    <row r="6" spans="1:4" ht="31.5" x14ac:dyDescent="0.2">
      <c r="A6" s="3" t="s">
        <v>126</v>
      </c>
      <c r="B6" s="4" t="s">
        <v>51</v>
      </c>
      <c r="C6" s="4" t="s">
        <v>52</v>
      </c>
      <c r="D6" s="3" t="s">
        <v>53</v>
      </c>
    </row>
    <row r="7" spans="1:4" ht="15.75" x14ac:dyDescent="0.2">
      <c r="A7" s="5" t="s">
        <v>54</v>
      </c>
      <c r="B7" s="6" t="s">
        <v>55</v>
      </c>
      <c r="C7" s="6" t="s">
        <v>56</v>
      </c>
      <c r="D7" s="21">
        <v>45369</v>
      </c>
    </row>
    <row r="8" spans="1:4" ht="15.75" x14ac:dyDescent="0.2">
      <c r="A8" s="5" t="s">
        <v>57</v>
      </c>
      <c r="B8" s="6" t="s">
        <v>58</v>
      </c>
      <c r="C8" s="6" t="s">
        <v>56</v>
      </c>
      <c r="D8" s="21">
        <v>45292</v>
      </c>
    </row>
    <row r="9" spans="1:4" ht="15.75" x14ac:dyDescent="0.2">
      <c r="A9" s="5" t="s">
        <v>59</v>
      </c>
      <c r="B9" s="6" t="s">
        <v>60</v>
      </c>
      <c r="C9" s="6" t="s">
        <v>56</v>
      </c>
      <c r="D9" s="21">
        <v>45657</v>
      </c>
    </row>
    <row r="10" spans="1:4" ht="31.5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15.75" x14ac:dyDescent="0.2">
      <c r="A11" s="49" t="s">
        <v>61</v>
      </c>
      <c r="B11" s="49"/>
      <c r="C11" s="49"/>
      <c r="D11" s="49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-358027.36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34">
        <v>1070574.1599999999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844134.06</v>
      </c>
    </row>
    <row r="16" spans="1:4" ht="15.75" x14ac:dyDescent="0.2">
      <c r="A16" s="7"/>
      <c r="B16" s="27" t="s">
        <v>136</v>
      </c>
      <c r="C16" s="7" t="s">
        <v>64</v>
      </c>
      <c r="D16" s="7">
        <v>292868.59999999998</v>
      </c>
    </row>
    <row r="17" spans="1:11" ht="15.75" x14ac:dyDescent="0.2">
      <c r="A17" s="7"/>
      <c r="B17" s="27" t="s">
        <v>137</v>
      </c>
      <c r="C17" s="7" t="s">
        <v>64</v>
      </c>
      <c r="D17" s="7">
        <v>354384.94</v>
      </c>
    </row>
    <row r="18" spans="1:11" ht="15.75" x14ac:dyDescent="0.2">
      <c r="A18" s="7"/>
      <c r="B18" s="27" t="s">
        <v>135</v>
      </c>
      <c r="C18" s="7" t="s">
        <v>64</v>
      </c>
      <c r="D18" s="7">
        <v>196880.52</v>
      </c>
    </row>
    <row r="19" spans="1:11" ht="15.75" x14ac:dyDescent="0.2">
      <c r="A19" s="7"/>
      <c r="B19" s="28" t="s">
        <v>138</v>
      </c>
      <c r="C19" s="7" t="s">
        <v>64</v>
      </c>
      <c r="D19" s="7">
        <v>46540.160000000003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5">
        <f>SUM(D21:D25)</f>
        <v>1870465.6099999999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863876.61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7"/>
    </row>
    <row r="23" spans="1:11" ht="15.75" x14ac:dyDescent="0.2">
      <c r="A23" s="7" t="s">
        <v>77</v>
      </c>
      <c r="B23" s="8" t="s">
        <v>78</v>
      </c>
      <c r="C23" s="7" t="s">
        <v>64</v>
      </c>
      <c r="D23" s="25">
        <v>1006589</v>
      </c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7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1512438.25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6">
        <f>D26-D87-D105</f>
        <v>968355.99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9">
        <f>D14+D15-D21</f>
        <v>1050831.6099999999</v>
      </c>
    </row>
    <row r="30" spans="1:11" ht="15.75" x14ac:dyDescent="0.2">
      <c r="A30" s="50" t="s">
        <v>90</v>
      </c>
      <c r="B30" s="50"/>
      <c r="C30" s="50"/>
      <c r="D30" s="50"/>
    </row>
    <row r="31" spans="1:11" ht="63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2" t="s">
        <v>128</v>
      </c>
      <c r="C32" s="14" t="s">
        <v>64</v>
      </c>
      <c r="D32" s="24">
        <f>139271.767167339</f>
        <v>139271.76716733901</v>
      </c>
    </row>
    <row r="33" spans="1:4" ht="105" outlineLevel="2" x14ac:dyDescent="0.2">
      <c r="A33" s="9"/>
      <c r="B33" s="23" t="s">
        <v>129</v>
      </c>
      <c r="C33" s="7" t="s">
        <v>64</v>
      </c>
      <c r="D33" s="25">
        <v>13367.767592515189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49740.790198396098</v>
      </c>
    </row>
    <row r="35" spans="1:4" ht="60" outlineLevel="2" x14ac:dyDescent="0.2">
      <c r="A35" s="9"/>
      <c r="B35" s="23" t="s">
        <v>3</v>
      </c>
      <c r="C35" s="7" t="s">
        <v>64</v>
      </c>
      <c r="D35" s="25">
        <v>22074.9442964763</v>
      </c>
    </row>
    <row r="36" spans="1:4" ht="15.75" outlineLevel="2" x14ac:dyDescent="0.2">
      <c r="A36" s="9"/>
      <c r="B36" s="23" t="s">
        <v>4</v>
      </c>
      <c r="C36" s="7" t="s">
        <v>64</v>
      </c>
      <c r="D36" s="25">
        <v>3729.2169594167672</v>
      </c>
    </row>
    <row r="37" spans="1:4" ht="15.75" outlineLevel="2" x14ac:dyDescent="0.2">
      <c r="A37" s="9"/>
      <c r="B37" s="23" t="s">
        <v>5</v>
      </c>
      <c r="C37" s="7" t="s">
        <v>64</v>
      </c>
      <c r="D37" s="25">
        <v>6528.1232019441049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6528.1232019441049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6528.1232019441049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3729.2169594167672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27045.461555285539</v>
      </c>
    </row>
    <row r="42" spans="1:4" ht="28.5" outlineLevel="1" x14ac:dyDescent="0.2">
      <c r="A42" s="9"/>
      <c r="B42" s="22" t="s">
        <v>130</v>
      </c>
      <c r="C42" s="14" t="s">
        <v>64</v>
      </c>
      <c r="D42" s="24">
        <v>15235.831512029159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5289.4809331713241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2798.9062425273387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3418.2273769137287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3729.2169594167672</v>
      </c>
    </row>
    <row r="47" spans="1:4" ht="28.5" outlineLevel="2" x14ac:dyDescent="0.2">
      <c r="A47" s="9"/>
      <c r="B47" s="22" t="s">
        <v>131</v>
      </c>
      <c r="C47" s="7" t="s">
        <v>64</v>
      </c>
      <c r="D47" s="24">
        <v>64664.568915674346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4040.2065419198043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1222.6940850546778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2796.2482119076544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4040.2065419198043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4040.2065419198043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2796.2482119076544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5316.061239368164</v>
      </c>
    </row>
    <row r="55" spans="1:4" ht="15.75" outlineLevel="2" x14ac:dyDescent="0.2">
      <c r="A55" s="9"/>
      <c r="B55" s="1" t="s">
        <v>21</v>
      </c>
      <c r="C55" s="7" t="s">
        <v>64</v>
      </c>
      <c r="D55" s="25">
        <v>40412.697541676782</v>
      </c>
    </row>
    <row r="56" spans="1:4" ht="15.75" outlineLevel="2" x14ac:dyDescent="0.2">
      <c r="A56" s="9"/>
      <c r="B56" s="22" t="s">
        <v>132</v>
      </c>
      <c r="C56" s="14" t="s">
        <v>64</v>
      </c>
      <c r="D56" s="24">
        <v>95125.59981725394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7176.6826731470228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7176.6826731470228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6193.2113438639117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2790.9321506682859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3189.6367436208984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2392.2275577156738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3109.8958250303763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7176.6826731470228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9303.1071688942866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29844.367797812876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8080.4130838396086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8691.7601263669494</v>
      </c>
    </row>
    <row r="69" spans="1:4" ht="15.75" outlineLevel="2" x14ac:dyDescent="0.2">
      <c r="A69" s="9"/>
      <c r="B69" s="22" t="s">
        <v>133</v>
      </c>
      <c r="C69" s="14" t="s">
        <v>64</v>
      </c>
      <c r="D69" s="24">
        <v>164784.60826731467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3721.2428675577148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3189.6367436208984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2126.4244957472656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3987.045929526123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1860.6214337788574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1063.2122478736328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96353.609963547962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1860.6214337788574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3987.045929526123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7974.091859052246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27045.461555285539</v>
      </c>
    </row>
    <row r="81" spans="1:7" ht="15.75" outlineLevel="2" x14ac:dyDescent="0.2">
      <c r="A81" s="9"/>
      <c r="B81" s="1" t="s">
        <v>49</v>
      </c>
      <c r="C81" s="7" t="s">
        <v>64</v>
      </c>
      <c r="D81" s="25">
        <v>4970.5172588092328</v>
      </c>
    </row>
    <row r="82" spans="1:7" ht="15.75" outlineLevel="2" x14ac:dyDescent="0.2">
      <c r="A82" s="9"/>
      <c r="B82" s="1" t="s">
        <v>45</v>
      </c>
      <c r="C82" s="7" t="s">
        <v>64</v>
      </c>
      <c r="D82" s="25">
        <v>4784.4551154313476</v>
      </c>
    </row>
    <row r="83" spans="1:7" ht="15.75" outlineLevel="2" x14ac:dyDescent="0.2">
      <c r="A83" s="9"/>
      <c r="B83" s="1" t="s">
        <v>47</v>
      </c>
      <c r="C83" s="7" t="s">
        <v>64</v>
      </c>
      <c r="D83" s="25">
        <v>1860.6214337788574</v>
      </c>
    </row>
    <row r="84" spans="1:7" ht="15.75" outlineLevel="2" x14ac:dyDescent="0.2">
      <c r="A84" s="9"/>
      <c r="B84" s="22" t="s">
        <v>0</v>
      </c>
      <c r="C84" s="14" t="s">
        <v>64</v>
      </c>
      <c r="D84" s="24">
        <v>177184.3211081409</v>
      </c>
    </row>
    <row r="85" spans="1:7" ht="15.75" outlineLevel="2" x14ac:dyDescent="0.2">
      <c r="A85" s="9"/>
      <c r="B85" s="1" t="s">
        <v>44</v>
      </c>
      <c r="C85" s="7" t="s">
        <v>64</v>
      </c>
      <c r="D85" s="25">
        <v>4040.2065419198043</v>
      </c>
    </row>
    <row r="86" spans="1:7" ht="15.75" outlineLevel="2" x14ac:dyDescent="0.2">
      <c r="A86" s="9"/>
      <c r="B86" s="1" t="s">
        <v>46</v>
      </c>
      <c r="C86" s="7" t="s">
        <v>64</v>
      </c>
      <c r="D86" s="25">
        <v>173144.11456622111</v>
      </c>
    </row>
    <row r="87" spans="1:7" ht="15.75" outlineLevel="2" x14ac:dyDescent="0.2">
      <c r="A87" s="9"/>
      <c r="B87" s="1" t="s">
        <v>142</v>
      </c>
      <c r="C87" s="7" t="s">
        <v>64</v>
      </c>
      <c r="D87" s="40">
        <f>1006589-519224.89</f>
        <v>487364.11</v>
      </c>
    </row>
    <row r="88" spans="1:7" ht="15.75" x14ac:dyDescent="0.2">
      <c r="A88" s="9"/>
      <c r="B88" s="22" t="s">
        <v>134</v>
      </c>
      <c r="C88" s="14" t="s">
        <v>64</v>
      </c>
      <c r="D88" s="37">
        <f>D32+D42+D47+D56+D69+D84+D87</f>
        <v>1143630.8067877521</v>
      </c>
      <c r="G88" s="19"/>
    </row>
    <row r="89" spans="1:7" ht="15.75" x14ac:dyDescent="0.2">
      <c r="A89" s="41" t="s">
        <v>127</v>
      </c>
      <c r="B89" s="41"/>
      <c r="C89" s="41"/>
      <c r="D89" s="41"/>
    </row>
    <row r="90" spans="1:7" ht="15.75" x14ac:dyDescent="0.2">
      <c r="A90" s="7" t="s">
        <v>94</v>
      </c>
      <c r="B90" s="12" t="s">
        <v>95</v>
      </c>
      <c r="C90" s="7" t="s">
        <v>64</v>
      </c>
      <c r="D90" s="29">
        <v>0</v>
      </c>
    </row>
    <row r="91" spans="1:7" ht="15.75" x14ac:dyDescent="0.2">
      <c r="A91" s="7" t="s">
        <v>96</v>
      </c>
      <c r="B91" s="12" t="s">
        <v>97</v>
      </c>
      <c r="C91" s="7" t="s">
        <v>64</v>
      </c>
      <c r="D91" s="29">
        <v>0</v>
      </c>
    </row>
    <row r="92" spans="1:7" ht="15.75" x14ac:dyDescent="0.2">
      <c r="A92" s="7" t="s">
        <v>98</v>
      </c>
      <c r="B92" s="12" t="s">
        <v>99</v>
      </c>
      <c r="C92" s="7" t="s">
        <v>64</v>
      </c>
      <c r="D92" s="29">
        <v>0</v>
      </c>
    </row>
    <row r="93" spans="1:7" ht="15.75" x14ac:dyDescent="0.2">
      <c r="A93" s="7" t="s">
        <v>100</v>
      </c>
      <c r="B93" s="12" t="s">
        <v>101</v>
      </c>
      <c r="C93" s="7" t="s">
        <v>64</v>
      </c>
      <c r="D93" s="29">
        <v>0</v>
      </c>
    </row>
    <row r="94" spans="1:7" ht="15.75" x14ac:dyDescent="0.2">
      <c r="A94" s="7" t="s">
        <v>102</v>
      </c>
      <c r="B94" s="12" t="s">
        <v>63</v>
      </c>
      <c r="C94" s="7" t="s">
        <v>64</v>
      </c>
      <c r="D94" s="29">
        <v>0</v>
      </c>
    </row>
    <row r="95" spans="1:7" ht="15.75" x14ac:dyDescent="0.2">
      <c r="A95" s="7" t="s">
        <v>103</v>
      </c>
      <c r="B95" s="12" t="s">
        <v>66</v>
      </c>
      <c r="C95" s="7" t="s">
        <v>64</v>
      </c>
      <c r="D95" s="29">
        <v>0</v>
      </c>
    </row>
    <row r="96" spans="1:7" ht="15.75" x14ac:dyDescent="0.2">
      <c r="A96" s="7" t="s">
        <v>104</v>
      </c>
      <c r="B96" s="12" t="s">
        <v>68</v>
      </c>
      <c r="C96" s="7" t="s">
        <v>64</v>
      </c>
      <c r="D96" s="29">
        <v>0</v>
      </c>
    </row>
    <row r="97" spans="1:4" ht="15.75" x14ac:dyDescent="0.2">
      <c r="A97" s="7" t="s">
        <v>105</v>
      </c>
      <c r="B97" s="12" t="s">
        <v>85</v>
      </c>
      <c r="C97" s="7" t="s">
        <v>64</v>
      </c>
      <c r="D97" s="29">
        <v>0</v>
      </c>
    </row>
    <row r="98" spans="1:4" ht="15.75" x14ac:dyDescent="0.2">
      <c r="A98" s="7" t="s">
        <v>106</v>
      </c>
      <c r="B98" s="12" t="s">
        <v>87</v>
      </c>
      <c r="C98" s="7" t="s">
        <v>64</v>
      </c>
      <c r="D98" s="29">
        <v>0</v>
      </c>
    </row>
    <row r="99" spans="1:4" ht="15.75" x14ac:dyDescent="0.25">
      <c r="A99" s="7" t="s">
        <v>107</v>
      </c>
      <c r="B99" s="16" t="s">
        <v>89</v>
      </c>
      <c r="C99" s="7" t="s">
        <v>64</v>
      </c>
      <c r="D99" s="29">
        <v>0</v>
      </c>
    </row>
    <row r="100" spans="1:4" ht="15.75" x14ac:dyDescent="0.25">
      <c r="A100" s="51" t="s">
        <v>108</v>
      </c>
      <c r="B100" s="51"/>
      <c r="C100" s="51"/>
      <c r="D100" s="51"/>
    </row>
    <row r="101" spans="1:4" ht="15.75" x14ac:dyDescent="0.2">
      <c r="A101" s="30">
        <v>29</v>
      </c>
      <c r="B101" s="12" t="s">
        <v>109</v>
      </c>
      <c r="C101" s="17" t="s">
        <v>110</v>
      </c>
      <c r="D101" s="33" t="s">
        <v>120</v>
      </c>
    </row>
    <row r="102" spans="1:4" ht="15.75" x14ac:dyDescent="0.2">
      <c r="A102" s="30">
        <f>A101+1</f>
        <v>30</v>
      </c>
      <c r="B102" s="12" t="s">
        <v>52</v>
      </c>
      <c r="C102" s="17" t="s">
        <v>110</v>
      </c>
      <c r="D102" s="8" t="s">
        <v>121</v>
      </c>
    </row>
    <row r="103" spans="1:4" ht="15.75" x14ac:dyDescent="0.2">
      <c r="A103" s="30">
        <f t="shared" ref="A103:A115" si="0">A102+1</f>
        <v>31</v>
      </c>
      <c r="B103" s="31" t="s">
        <v>111</v>
      </c>
      <c r="C103" s="20" t="s">
        <v>112</v>
      </c>
      <c r="D103" s="20">
        <v>10938</v>
      </c>
    </row>
    <row r="104" spans="1:4" ht="15.75" x14ac:dyDescent="0.2">
      <c r="A104" s="30">
        <f t="shared" si="0"/>
        <v>32</v>
      </c>
      <c r="B104" s="31" t="s">
        <v>140</v>
      </c>
      <c r="C104" s="20" t="s">
        <v>64</v>
      </c>
      <c r="D104" s="20">
        <v>11279.85</v>
      </c>
    </row>
    <row r="105" spans="1:4" ht="15.75" x14ac:dyDescent="0.25">
      <c r="A105" s="30">
        <f t="shared" si="0"/>
        <v>33</v>
      </c>
      <c r="B105" s="12" t="s">
        <v>113</v>
      </c>
      <c r="C105" s="8" t="s">
        <v>64</v>
      </c>
      <c r="D105" s="10">
        <v>56718.15</v>
      </c>
    </row>
    <row r="106" spans="1:4" ht="15.75" x14ac:dyDescent="0.25">
      <c r="A106" s="30">
        <f t="shared" si="0"/>
        <v>34</v>
      </c>
      <c r="B106" s="12" t="s">
        <v>114</v>
      </c>
      <c r="C106" s="8" t="s">
        <v>64</v>
      </c>
      <c r="D106" s="32">
        <f>D105*87%</f>
        <v>49344.790500000003</v>
      </c>
    </row>
    <row r="107" spans="1:4" ht="15.75" x14ac:dyDescent="0.25">
      <c r="A107" s="30">
        <f t="shared" si="0"/>
        <v>35</v>
      </c>
      <c r="B107" s="12" t="s">
        <v>141</v>
      </c>
      <c r="C107" s="8" t="s">
        <v>64</v>
      </c>
      <c r="D107" s="32">
        <f>D104+D105-D106</f>
        <v>18653.209499999997</v>
      </c>
    </row>
    <row r="108" spans="1:4" ht="15.75" x14ac:dyDescent="0.25">
      <c r="A108" s="30">
        <f t="shared" si="0"/>
        <v>36</v>
      </c>
      <c r="B108" s="12" t="s">
        <v>115</v>
      </c>
      <c r="C108" s="8" t="s">
        <v>64</v>
      </c>
      <c r="D108" s="10">
        <f>D105</f>
        <v>56718.15</v>
      </c>
    </row>
    <row r="109" spans="1:4" ht="15.75" x14ac:dyDescent="0.25">
      <c r="A109" s="30">
        <f t="shared" si="0"/>
        <v>37</v>
      </c>
      <c r="B109" s="12" t="s">
        <v>116</v>
      </c>
      <c r="C109" s="8" t="s">
        <v>64</v>
      </c>
      <c r="D109" s="10">
        <f>D108</f>
        <v>56718.15</v>
      </c>
    </row>
    <row r="110" spans="1:4" ht="15.75" x14ac:dyDescent="0.25">
      <c r="A110" s="30">
        <f t="shared" si="0"/>
        <v>38</v>
      </c>
      <c r="B110" s="12" t="s">
        <v>117</v>
      </c>
      <c r="C110" s="8" t="s">
        <v>64</v>
      </c>
      <c r="D110" s="10">
        <v>0</v>
      </c>
    </row>
    <row r="111" spans="1:4" ht="31.5" x14ac:dyDescent="0.25">
      <c r="A111" s="30">
        <f t="shared" si="0"/>
        <v>39</v>
      </c>
      <c r="B111" s="12" t="s">
        <v>118</v>
      </c>
      <c r="C111" s="8" t="s">
        <v>64</v>
      </c>
      <c r="D111" s="10"/>
    </row>
    <row r="112" spans="1:4" ht="15.75" x14ac:dyDescent="0.25">
      <c r="A112" s="30">
        <f t="shared" si="0"/>
        <v>40</v>
      </c>
      <c r="B112" s="12" t="s">
        <v>95</v>
      </c>
      <c r="C112" s="8" t="s">
        <v>119</v>
      </c>
      <c r="D112" s="10"/>
    </row>
    <row r="113" spans="1:4" ht="15.75" x14ac:dyDescent="0.25">
      <c r="A113" s="30">
        <f t="shared" si="0"/>
        <v>41</v>
      </c>
      <c r="B113" s="12" t="s">
        <v>97</v>
      </c>
      <c r="C113" s="8" t="s">
        <v>119</v>
      </c>
      <c r="D113" s="10"/>
    </row>
    <row r="114" spans="1:4" ht="15.75" x14ac:dyDescent="0.25">
      <c r="A114" s="30">
        <f t="shared" si="0"/>
        <v>42</v>
      </c>
      <c r="B114" s="12" t="s">
        <v>99</v>
      </c>
      <c r="C114" s="8" t="s">
        <v>119</v>
      </c>
      <c r="D114" s="18"/>
    </row>
    <row r="115" spans="1:4" ht="15.75" x14ac:dyDescent="0.25">
      <c r="A115" s="30">
        <f t="shared" si="0"/>
        <v>43</v>
      </c>
      <c r="B115" s="12" t="s">
        <v>101</v>
      </c>
      <c r="C115" s="8" t="s">
        <v>64</v>
      </c>
      <c r="D115" s="15"/>
    </row>
    <row r="116" spans="1:4" ht="15.75" x14ac:dyDescent="0.2">
      <c r="A116" s="41" t="s">
        <v>122</v>
      </c>
      <c r="B116" s="41"/>
      <c r="C116" s="41"/>
      <c r="D116" s="41"/>
    </row>
    <row r="117" spans="1:4" ht="15.75" x14ac:dyDescent="0.2">
      <c r="A117" s="38">
        <f>A115+1</f>
        <v>44</v>
      </c>
      <c r="B117" s="6" t="s">
        <v>123</v>
      </c>
      <c r="C117" s="6" t="s">
        <v>119</v>
      </c>
      <c r="D117" s="6">
        <v>24</v>
      </c>
    </row>
    <row r="118" spans="1:4" ht="15.75" x14ac:dyDescent="0.2">
      <c r="A118" s="38">
        <f>A117+1</f>
        <v>45</v>
      </c>
      <c r="B118" s="6" t="s">
        <v>124</v>
      </c>
      <c r="C118" s="6" t="s">
        <v>119</v>
      </c>
      <c r="D118" s="6">
        <v>7</v>
      </c>
    </row>
    <row r="119" spans="1:4" ht="15.75" x14ac:dyDescent="0.2">
      <c r="A119" s="38">
        <f>A118+1</f>
        <v>46</v>
      </c>
      <c r="B119" s="6" t="s">
        <v>125</v>
      </c>
      <c r="C119" s="6" t="s">
        <v>64</v>
      </c>
      <c r="D119" s="6">
        <v>76281.3</v>
      </c>
    </row>
  </sheetData>
  <mergeCells count="6">
    <mergeCell ref="A116:D116"/>
    <mergeCell ref="A1:D5"/>
    <mergeCell ref="A11:D11"/>
    <mergeCell ref="A30:D30"/>
    <mergeCell ref="A89:D89"/>
    <mergeCell ref="A100:D100"/>
  </mergeCells>
  <pageMargins left="0.39370078740157477" right="0.39370078740157477" top="0.39370078740157477" bottom="0.39370078740157477" header="0" footer="0"/>
  <pageSetup paperSize="9" scale="78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Дачная11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Надежда Гребнева</cp:lastModifiedBy>
  <cp:lastPrinted>2024-03-12T21:43:42Z</cp:lastPrinted>
  <dcterms:created xsi:type="dcterms:W3CDTF">2018-12-27T10:13:26Z</dcterms:created>
  <dcterms:modified xsi:type="dcterms:W3CDTF">2025-03-16T22:37:43Z</dcterms:modified>
</cp:coreProperties>
</file>